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941275dc3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s" sheetId="1" r:id="Ra7a3988590244962"/>
    <x:sheet xmlns:r="http://schemas.openxmlformats.org/officeDocument/2006/relationships" name="Periods" sheetId="2" r:id="Rd6907b15c5f948b1"/>
    <x:sheet xmlns:r="http://schemas.openxmlformats.org/officeDocument/2006/relationships" name="Payments" sheetId="3" r:id="Rb681c66122534705"/>
    <x:sheet xmlns:r="http://schemas.openxmlformats.org/officeDocument/2006/relationships" name="Guide" sheetId="4" r:id="Rca7d5e0719ea49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#,##0.00;[Red](#,##0.00);0.00"/>
  </x:numFmts>
  <x:fonts count="4">
    <x:font>
      <x:sz val="11"/>
      <x:name val="Carlito"/>
    </x:font>
    <x:font>
      <x:sz val="11"/>
      <x:color rgb="FF14181C"/>
      <x:name val="Arial"/>
    </x:font>
    <x:font>
      <x:b/>
      <x:sz val="16"/>
      <x:color rgb="FF14181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478F"/>
      </x:patternFill>
    </x:fill>
    <x:fill>
      <x:patternFill patternType="solid">
        <x:fgColor rgb="FFFFF4CF"/>
      </x:patternFill>
    </x:fill>
    <x:fill>
      <x:patternFill patternType="solid">
        <x:fgColor rgb="FFF0F1F2"/>
      </x:patternFill>
    </x:fill>
  </x:fills>
  <x:borders count="2">
    <x:border/>
    <x:border>
      <x:bottom style="thin">
        <x:color rgb="FFDEDBD4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A12828"/>
      </x:font>
      <x:fill>
        <x:patternFill patternType="solid">
          <x:bgColor rgb="FFFCE6E6"/>
        </x:patternFill>
      </x:fill>
    </x:dxf>
    <x:dxf>
      <x:font>
        <x:b/>
        <x:color rgb="FFA12828"/>
      </x:font>
      <x:fill>
        <x:patternFill patternType="solid">
          <x:bgColor rgb="FFFCE6E6"/>
        </x:patternFill>
      </x:fill>
    </x:dxf>
    <x:dxf>
      <x:font>
        <x:b/>
        <x:color rgb="FFA12828"/>
      </x:font>
      <x:fill>
        <x:patternFill patternType="solid">
          <x:bgColor rgb="FFFCE6E6"/>
        </x:patternFill>
      </x:fill>
    </x:dxf>
    <x:dxf>
      <x:font>
        <x:b/>
      </x:font>
      <x:fill>
        <x:patternFill patternType="solid">
          <x:bgColor rgb="FFFFF0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489eb77c949e8" /><Relationship Type="http://schemas.openxmlformats.org/officeDocument/2006/relationships/theme" Target="/xl/theme/theme1.xml" Id="R6340e63723914879" /><Relationship Type="http://schemas.openxmlformats.org/officeDocument/2006/relationships/sharedStrings" Target="/xl/sharedStrings.xml" Id="Rac6df9020e8b4a2c" /><Relationship Type="http://schemas.openxmlformats.org/officeDocument/2006/relationships/worksheet" Target="/xl/worksheets/sheet1.xml" Id="Ra7a3988590244962" /><Relationship Type="http://schemas.openxmlformats.org/officeDocument/2006/relationships/worksheet" Target="/xl/worksheets/sheet2.xml" Id="Rd6907b15c5f948b1" /><Relationship Type="http://schemas.openxmlformats.org/officeDocument/2006/relationships/worksheet" Target="/xl/worksheets/sheet3.xml" Id="Rb681c66122534705" /><Relationship Type="http://schemas.openxmlformats.org/officeDocument/2006/relationships/worksheet" Target="/xl/worksheets/sheet4.xml" Id="Rca7d5e0719ea494a" /></Relationships>
</file>

<file path=xl/tables/table1.xml><?xml version="1.0" encoding="utf-8"?>
<x:table xmlns:x="http://schemas.openxmlformats.org/spreadsheetml/2006/main" id="1" name="MembersRecords" displayName="MembersRecords" ref="A9:F109" headerRowCount="1" totalsRowCount="0" totalsRowShown="0">
  <x:tableColumns count="6">
    <x:tableColumn id="1" name="Member ID"/>
    <x:tableColumn id="2" name="Member name"/>
    <x:tableColumn id="3" name="Active terms"/>
    <x:tableColumn id="4" name="Upcoming renewals"/>
    <x:tableColumn id="5" name="All-term balance"/>
    <x:tableColumn id="6" name="Record che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eriodsRecords" displayName="PeriodsRecords" ref="A9:K309" headerRowCount="1" totalsRowCount="0" totalsRowShown="0">
  <x:tableColumns count="11">
    <x:tableColumn id="1" name="Period ID"/>
    <x:tableColumn id="2" name="Member ID"/>
    <x:tableColumn id="3" name="Plan"/>
    <x:tableColumn id="4" name="Start date"/>
    <x:tableColumn id="5" name="End date"/>
    <x:tableColumn id="6" name="Agreed fee"/>
    <x:tableColumn id="7" name="Cancelled"/>
    <x:tableColumn id="8" name="Renewal status"/>
    <x:tableColumn id="9" name="Net settled"/>
    <x:tableColumn id="10" name="Balance"/>
    <x:tableColumn id="11" name="Record check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aymentsRecords" displayName="PaymentsRecords" ref="A9:F509" headerRowCount="1" totalsRowCount="0" totalsRowShown="0">
  <x:tableColumns count="6">
    <x:tableColumn id="1" name="Attempt ID"/>
    <x:tableColumn id="2" name="Period ID"/>
    <x:tableColumn id="3" name="Date"/>
    <x:tableColumn id="4" name="Type"/>
    <x:tableColumn id="5" name="Amount"/>
    <x:tableColumn id="6" name="Record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7bf082e28c440c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e0ef7be28cd463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b1be49f8689a4d9c" /></Relationships>
</file>

<file path=xl/worksheets/sheet1.xml><?xml version="1.0" encoding="utf-8"?>
<x:worksheet xmlns:x="http://schemas.openxmlformats.org/spreadsheetml/2006/main">
  <x:sheetPr>
    <x:tabColor rgb="FF23478F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18" hidden="0" customWidth="1"/>
    <x:col min="4" max="4" width="22" hidden="0" customWidth="1"/>
    <x:col min="5" max="5" width="22" hidden="0" customWidth="1"/>
    <x:col min="6" max="6" width="28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Membership records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2" t="str">
        <x:v>Pale yellow cells are inputs. Grey cells calculate. All example records are fictional.</x:v>
      </x:c>
      <x:c r="B4" s="2"/>
      <x:c r="C4" s="2"/>
      <x:c r="D4" s="2"/>
      <x:c r="E4" s="2"/>
      <x:c r="F4" s="2"/>
    </x:row>
    <x:row r="5" ht="23" customHeight="1">
      <x:c r="A5" s="2" t="str">
        <x:v>Record every renewal and every payment attempt. Filter Periods to plan renewal follow-ups.</x:v>
      </x:c>
      <x:c r="B5" s="2"/>
      <x:c r="C5" s="2"/>
      <x:c r="D5" s="2"/>
      <x:c r="E5" s="2"/>
      <x:c r="F5" s="2"/>
    </x:row>
    <x:row r="6" ht="23" customHeight="1">
      <x:c r="A6" s="2" t="str">
        <x:v>Report date</x:v>
      </x:c>
      <x:c r="B6" s="10" t="n">
        <x:v>46293</x:v>
      </x:c>
      <x:c r="C6" s="2" t="str">
        <x:v>Renewal days</x:v>
      </x:c>
      <x:c r="D6" s="9" t="n">
        <x:v>30</x:v>
      </x:c>
      <x:c r="E6" s="2" t="str">
        <x:v>Currency</x:v>
      </x:c>
      <x:c r="F6" s="9" t="str">
        <x:v>USD</x:v>
      </x:c>
    </x:row>
    <x:row r="7" ht="23" customHeight="1">
      <x:c r="A7" s="2"/>
      <x:c r="B7" s="2"/>
      <x:c r="C7" s="2"/>
      <x:c r="D7" s="2"/>
      <x:c r="E7" s="2"/>
      <x:c r="F7" s="2"/>
    </x:row>
    <x:row r="8" ht="23" customHeight="1">
      <x:c r="A8" s="2"/>
      <x:c r="B8" s="2"/>
      <x:c r="C8" s="2"/>
      <x:c r="D8" s="2"/>
      <x:c r="E8" s="2"/>
      <x:c r="F8" s="2"/>
    </x:row>
    <x:row r="9" ht="36" customHeight="1">
      <x:c r="A9" s="8" t="str">
        <x:v>Member ID</x:v>
      </x:c>
      <x:c r="B9" s="8" t="str">
        <x:v>Member name</x:v>
      </x:c>
      <x:c r="C9" s="8" t="str">
        <x:v>Active terms</x:v>
      </x:c>
      <x:c r="D9" s="8" t="str">
        <x:v>Upcoming renewals</x:v>
      </x:c>
      <x:c r="E9" s="8" t="str">
        <x:v>All-term balance</x:v>
      </x:c>
      <x:c r="F9" s="8" t="str">
        <x:v>Record check</x:v>
      </x:c>
    </x:row>
    <x:row r="10" ht="23" customHeight="1">
      <x:c r="A10" s="9" t="str">
        <x:v>MB-001</x:v>
      </x:c>
      <x:c r="B10" s="9" t="str">
        <x:v>Sample member 01</x:v>
      </x:c>
      <x:c r="C10" s="11" t="n">
        <x:f>IF(A10="","",IF(F10&lt;&gt;"OK","Check member",IF(NOT(ISNUMBER($B$6)),"Check date",COUNTIFS('Periods'!$B$10:$B$309,A10,'Periods'!$D$10:$D$309,"&lt;="&amp;$B$6,'Periods'!$E$10:$E$309,"&gt;="&amp;$B$6,'Periods'!$G$10:$G$309,"No"))))</x:f>
        <x:v>1</x:v>
      </x:c>
      <x:c r="D10" s="11" t="n">
        <x:f>IF(A10="","",IF(F10&lt;&gt;"OK","Check member",IF(OR(NOT(ISNUMBER($B$6)),NOT(ISNUMBER($D$6)),$D$6&lt;0),"Check settings",COUNTIFS('Periods'!$B$10:$B$309,A10,'Periods'!$H$10:$H$309,"Upcoming renewal"))))</x:f>
        <x:v>0</x:v>
      </x:c>
      <x:c r="E10" s="13" t="n">
        <x:f>IF(A10="","",IF(F10&lt;&gt;"OK","Check member",IF(COUNTIFS('Periods'!$B$10:$B$309,A10,'Periods'!$J$10:$J$309,"Check*")&gt;0,"Check Payments",SUMIFS('Periods'!$J$10:$J$309,'Periods'!$B$10:$B$309,A10))))</x:f>
        <x:v>0</x:v>
      </x:c>
      <x:c r="F10" s="11" t="str">
        <x:f>IF(COUNTA(A10:B10)=0,"",IF(A10="","Missing ID",IF(COUNTIFS($A$10:$A$109,A10)&lt;&gt;1,"Duplicate ID",IF(B10="","Missing name",IF(COUNTIFS('Periods'!$B$10:$B$309,A10,'Periods'!$K$10:$K$309,"&lt;&gt;OK")&gt;0,"Check periods","OK")))))</x:f>
        <x:v>OK</x:v>
      </x:c>
    </x:row>
    <x:row r="11" ht="23" customHeight="1">
      <x:c r="A11" s="9" t="str">
        <x:v>MB-002</x:v>
      </x:c>
      <x:c r="B11" s="9" t="str">
        <x:v>Sample member 02</x:v>
      </x:c>
      <x:c r="C11" s="11" t="n">
        <x:f>IF(A11="","",IF(F11&lt;&gt;"OK","Check member",IF(NOT(ISNUMBER($B$6)),"Check date",COUNTIFS('Periods'!$B$10:$B$309,A11,'Periods'!$D$10:$D$309,"&lt;="&amp;$B$6,'Periods'!$E$10:$E$309,"&gt;="&amp;$B$6,'Periods'!$G$10:$G$309,"No"))))</x:f>
        <x:v>1</x:v>
      </x:c>
      <x:c r="D11" s="11" t="n">
        <x:f>IF(A11="","",IF(F11&lt;&gt;"OK","Check member",IF(OR(NOT(ISNUMBER($B$6)),NOT(ISNUMBER($D$6)),$D$6&lt;0),"Check settings",COUNTIFS('Periods'!$B$10:$B$309,A11,'Periods'!$H$10:$H$309,"Upcoming renewal"))))</x:f>
        <x:v>1</x:v>
      </x:c>
      <x:c r="E11" s="13" t="n">
        <x:f>IF(A11="","",IF(F11&lt;&gt;"OK","Check member",IF(COUNTIFS('Periods'!$B$10:$B$309,A11,'Periods'!$J$10:$J$309,"Check*")&gt;0,"Check Payments",SUMIFS('Periods'!$J$10:$J$309,'Periods'!$B$10:$B$309,A11))))</x:f>
        <x:v>0</x:v>
      </x:c>
      <x:c r="F11" s="11" t="str">
        <x:f>IF(COUNTA(A11:B11)=0,"",IF(A11="","Missing ID",IF(COUNTIFS($A$10:$A$109,A11)&lt;&gt;1,"Duplicate ID",IF(B11="","Missing name",IF(COUNTIFS('Periods'!$B$10:$B$309,A11,'Periods'!$K$10:$K$309,"&lt;&gt;OK")&gt;0,"Check periods","OK")))))</x:f>
        <x:v>OK</x:v>
      </x:c>
    </x:row>
    <x:row r="12" ht="23" customHeight="1">
      <x:c r="A12" s="9" t="str">
        <x:v>MB-003</x:v>
      </x:c>
      <x:c r="B12" s="9" t="str">
        <x:v>Sample member 03</x:v>
      </x:c>
      <x:c r="C12" s="11" t="n">
        <x:f>IF(A12="","",IF(F12&lt;&gt;"OK","Check member",IF(NOT(ISNUMBER($B$6)),"Check date",COUNTIFS('Periods'!$B$10:$B$309,A12,'Periods'!$D$10:$D$309,"&lt;="&amp;$B$6,'Periods'!$E$10:$E$309,"&gt;="&amp;$B$6,'Periods'!$G$10:$G$309,"No"))))</x:f>
        <x:v>0</x:v>
      </x:c>
      <x:c r="D12" s="11" t="n">
        <x:f>IF(A12="","",IF(F12&lt;&gt;"OK","Check member",IF(OR(NOT(ISNUMBER($B$6)),NOT(ISNUMBER($D$6)),$D$6&lt;0),"Check settings",COUNTIFS('Periods'!$B$10:$B$309,A12,'Periods'!$H$10:$H$309,"Upcoming renewal"))))</x:f>
        <x:v>0</x:v>
      </x:c>
      <x:c r="E12" s="13" t="n">
        <x:f>IF(A12="","",IF(F12&lt;&gt;"OK","Check member",IF(COUNTIFS('Periods'!$B$10:$B$309,A12,'Periods'!$J$10:$J$309,"Check*")&gt;0,"Check Payments",SUMIFS('Periods'!$J$10:$J$309,'Periods'!$B$10:$B$309,A12))))</x:f>
        <x:v>20</x:v>
      </x:c>
      <x:c r="F12" s="11" t="str">
        <x:f>IF(COUNTA(A12:B12)=0,"",IF(A12="","Missing ID",IF(COUNTIFS($A$10:$A$109,A12)&lt;&gt;1,"Duplicate ID",IF(B12="","Missing name",IF(COUNTIFS('Periods'!$B$10:$B$309,A12,'Periods'!$K$10:$K$309,"&lt;&gt;OK")&gt;0,"Check periods","OK")))))</x:f>
        <x:v>OK</x:v>
      </x:c>
    </x:row>
    <x:row r="13" ht="23" customHeight="1">
      <x:c r="A13" s="9"/>
      <x:c r="B13" s="9"/>
      <x:c r="C13" s="11" t="str">
        <x:f>IF(A13="","",IF(F13&lt;&gt;"OK","Check member",IF(NOT(ISNUMBER($B$6)),"Check date",COUNTIFS('Periods'!$B$10:$B$309,A13,'Periods'!$D$10:$D$309,"&lt;="&amp;$B$6,'Periods'!$E$10:$E$309,"&gt;="&amp;$B$6,'Periods'!$G$10:$G$309,"No"))))</x:f>
      </x:c>
      <x:c r="D13" s="11" t="str">
        <x:f>IF(A13="","",IF(F13&lt;&gt;"OK","Check member",IF(OR(NOT(ISNUMBER($B$6)),NOT(ISNUMBER($D$6)),$D$6&lt;0),"Check settings",COUNTIFS('Periods'!$B$10:$B$309,A13,'Periods'!$H$10:$H$309,"Upcoming renewal"))))</x:f>
      </x:c>
      <x:c r="E13" s="13" t="str">
        <x:f>IF(A13="","",IF(F13&lt;&gt;"OK","Check member",IF(COUNTIFS('Periods'!$B$10:$B$309,A13,'Periods'!$J$10:$J$309,"Check*")&gt;0,"Check Payments",SUMIFS('Periods'!$J$10:$J$309,'Periods'!$B$10:$B$309,A13))))</x:f>
      </x:c>
      <x:c r="F13" s="11" t="str">
        <x:f>IF(COUNTA(A13:B13)=0,"",IF(A13="","Missing ID",IF(COUNTIFS($A$10:$A$109,A13)&lt;&gt;1,"Duplicate ID",IF(B13="","Missing name",IF(COUNTIFS('Periods'!$B$10:$B$309,A13,'Periods'!$K$10:$K$309,"&lt;&gt;OK")&gt;0,"Check periods","OK")))))</x:f>
      </x:c>
    </x:row>
    <x:row r="14" ht="23" customHeight="1">
      <x:c r="A14" s="9"/>
      <x:c r="B14" s="9"/>
      <x:c r="C14" s="11" t="str">
        <x:f>IF(A14="","",IF(F14&lt;&gt;"OK","Check member",IF(NOT(ISNUMBER($B$6)),"Check date",COUNTIFS('Periods'!$B$10:$B$309,A14,'Periods'!$D$10:$D$309,"&lt;="&amp;$B$6,'Periods'!$E$10:$E$309,"&gt;="&amp;$B$6,'Periods'!$G$10:$G$309,"No"))))</x:f>
      </x:c>
      <x:c r="D14" s="11" t="str">
        <x:f>IF(A14="","",IF(F14&lt;&gt;"OK","Check member",IF(OR(NOT(ISNUMBER($B$6)),NOT(ISNUMBER($D$6)),$D$6&lt;0),"Check settings",COUNTIFS('Periods'!$B$10:$B$309,A14,'Periods'!$H$10:$H$309,"Upcoming renewal"))))</x:f>
      </x:c>
      <x:c r="E14" s="13" t="str">
        <x:f>IF(A14="","",IF(F14&lt;&gt;"OK","Check member",IF(COUNTIFS('Periods'!$B$10:$B$309,A14,'Periods'!$J$10:$J$309,"Check*")&gt;0,"Check Payments",SUMIFS('Periods'!$J$10:$J$309,'Periods'!$B$10:$B$309,A14))))</x:f>
      </x:c>
      <x:c r="F14" s="11" t="str">
        <x:f>IF(COUNTA(A14:B14)=0,"",IF(A14="","Missing ID",IF(COUNTIFS($A$10:$A$109,A14)&lt;&gt;1,"Duplicate ID",IF(B14="","Missing name",IF(COUNTIFS('Periods'!$B$10:$B$309,A14,'Periods'!$K$10:$K$309,"&lt;&gt;OK")&gt;0,"Check periods","OK")))))</x:f>
      </x:c>
    </x:row>
    <x:row r="15" ht="23" customHeight="1">
      <x:c r="A15" s="9"/>
      <x:c r="B15" s="9"/>
      <x:c r="C15" s="11" t="str">
        <x:f>IF(A15="","",IF(F15&lt;&gt;"OK","Check member",IF(NOT(ISNUMBER($B$6)),"Check date",COUNTIFS('Periods'!$B$10:$B$309,A15,'Periods'!$D$10:$D$309,"&lt;="&amp;$B$6,'Periods'!$E$10:$E$309,"&gt;="&amp;$B$6,'Periods'!$G$10:$G$309,"No"))))</x:f>
      </x:c>
      <x:c r="D15" s="11" t="str">
        <x:f>IF(A15="","",IF(F15&lt;&gt;"OK","Check member",IF(OR(NOT(ISNUMBER($B$6)),NOT(ISNUMBER($D$6)),$D$6&lt;0),"Check settings",COUNTIFS('Periods'!$B$10:$B$309,A15,'Periods'!$H$10:$H$309,"Upcoming renewal"))))</x:f>
      </x:c>
      <x:c r="E15" s="13" t="str">
        <x:f>IF(A15="","",IF(F15&lt;&gt;"OK","Check member",IF(COUNTIFS('Periods'!$B$10:$B$309,A15,'Periods'!$J$10:$J$309,"Check*")&gt;0,"Check Payments",SUMIFS('Periods'!$J$10:$J$309,'Periods'!$B$10:$B$309,A15))))</x:f>
      </x:c>
      <x:c r="F15" s="11" t="str">
        <x:f>IF(COUNTA(A15:B15)=0,"",IF(A15="","Missing ID",IF(COUNTIFS($A$10:$A$109,A15)&lt;&gt;1,"Duplicate ID",IF(B15="","Missing name",IF(COUNTIFS('Periods'!$B$10:$B$309,A15,'Periods'!$K$10:$K$309,"&lt;&gt;OK")&gt;0,"Check periods","OK")))))</x:f>
      </x:c>
    </x:row>
    <x:row r="16" ht="23" customHeight="1">
      <x:c r="A16" s="9"/>
      <x:c r="B16" s="9"/>
      <x:c r="C16" s="11" t="str">
        <x:f>IF(A16="","",IF(F16&lt;&gt;"OK","Check member",IF(NOT(ISNUMBER($B$6)),"Check date",COUNTIFS('Periods'!$B$10:$B$309,A16,'Periods'!$D$10:$D$309,"&lt;="&amp;$B$6,'Periods'!$E$10:$E$309,"&gt;="&amp;$B$6,'Periods'!$G$10:$G$309,"No"))))</x:f>
      </x:c>
      <x:c r="D16" s="11" t="str">
        <x:f>IF(A16="","",IF(F16&lt;&gt;"OK","Check member",IF(OR(NOT(ISNUMBER($B$6)),NOT(ISNUMBER($D$6)),$D$6&lt;0),"Check settings",COUNTIFS('Periods'!$B$10:$B$309,A16,'Periods'!$H$10:$H$309,"Upcoming renewal"))))</x:f>
      </x:c>
      <x:c r="E16" s="13" t="str">
        <x:f>IF(A16="","",IF(F16&lt;&gt;"OK","Check member",IF(COUNTIFS('Periods'!$B$10:$B$309,A16,'Periods'!$J$10:$J$309,"Check*")&gt;0,"Check Payments",SUMIFS('Periods'!$J$10:$J$309,'Periods'!$B$10:$B$309,A16))))</x:f>
      </x:c>
      <x:c r="F16" s="11" t="str">
        <x:f>IF(COUNTA(A16:B16)=0,"",IF(A16="","Missing ID",IF(COUNTIFS($A$10:$A$109,A16)&lt;&gt;1,"Duplicate ID",IF(B16="","Missing name",IF(COUNTIFS('Periods'!$B$10:$B$309,A16,'Periods'!$K$10:$K$309,"&lt;&gt;OK")&gt;0,"Check periods","OK")))))</x:f>
      </x:c>
    </x:row>
    <x:row r="17" ht="23" customHeight="1">
      <x:c r="A17" s="9"/>
      <x:c r="B17" s="9"/>
      <x:c r="C17" s="11" t="str">
        <x:f>IF(A17="","",IF(F17&lt;&gt;"OK","Check member",IF(NOT(ISNUMBER($B$6)),"Check date",COUNTIFS('Periods'!$B$10:$B$309,A17,'Periods'!$D$10:$D$309,"&lt;="&amp;$B$6,'Periods'!$E$10:$E$309,"&gt;="&amp;$B$6,'Periods'!$G$10:$G$309,"No"))))</x:f>
      </x:c>
      <x:c r="D17" s="11" t="str">
        <x:f>IF(A17="","",IF(F17&lt;&gt;"OK","Check member",IF(OR(NOT(ISNUMBER($B$6)),NOT(ISNUMBER($D$6)),$D$6&lt;0),"Check settings",COUNTIFS('Periods'!$B$10:$B$309,A17,'Periods'!$H$10:$H$309,"Upcoming renewal"))))</x:f>
      </x:c>
      <x:c r="E17" s="13" t="str">
        <x:f>IF(A17="","",IF(F17&lt;&gt;"OK","Check member",IF(COUNTIFS('Periods'!$B$10:$B$309,A17,'Periods'!$J$10:$J$309,"Check*")&gt;0,"Check Payments",SUMIFS('Periods'!$J$10:$J$309,'Periods'!$B$10:$B$309,A17))))</x:f>
      </x:c>
      <x:c r="F17" s="11" t="str">
        <x:f>IF(COUNTA(A17:B17)=0,"",IF(A17="","Missing ID",IF(COUNTIFS($A$10:$A$109,A17)&lt;&gt;1,"Duplicate ID",IF(B17="","Missing name",IF(COUNTIFS('Periods'!$B$10:$B$309,A17,'Periods'!$K$10:$K$309,"&lt;&gt;OK")&gt;0,"Check periods","OK")))))</x:f>
      </x:c>
    </x:row>
    <x:row r="18" ht="23" customHeight="1">
      <x:c r="A18" s="9"/>
      <x:c r="B18" s="9"/>
      <x:c r="C18" s="11" t="str">
        <x:f>IF(A18="","",IF(F18&lt;&gt;"OK","Check member",IF(NOT(ISNUMBER($B$6)),"Check date",COUNTIFS('Periods'!$B$10:$B$309,A18,'Periods'!$D$10:$D$309,"&lt;="&amp;$B$6,'Periods'!$E$10:$E$309,"&gt;="&amp;$B$6,'Periods'!$G$10:$G$309,"No"))))</x:f>
      </x:c>
      <x:c r="D18" s="11" t="str">
        <x:f>IF(A18="","",IF(F18&lt;&gt;"OK","Check member",IF(OR(NOT(ISNUMBER($B$6)),NOT(ISNUMBER($D$6)),$D$6&lt;0),"Check settings",COUNTIFS('Periods'!$B$10:$B$309,A18,'Periods'!$H$10:$H$309,"Upcoming renewal"))))</x:f>
      </x:c>
      <x:c r="E18" s="13" t="str">
        <x:f>IF(A18="","",IF(F18&lt;&gt;"OK","Check member",IF(COUNTIFS('Periods'!$B$10:$B$309,A18,'Periods'!$J$10:$J$309,"Check*")&gt;0,"Check Payments",SUMIFS('Periods'!$J$10:$J$309,'Periods'!$B$10:$B$309,A18))))</x:f>
      </x:c>
      <x:c r="F18" s="11" t="str">
        <x:f>IF(COUNTA(A18:B18)=0,"",IF(A18="","Missing ID",IF(COUNTIFS($A$10:$A$109,A18)&lt;&gt;1,"Duplicate ID",IF(B18="","Missing name",IF(COUNTIFS('Periods'!$B$10:$B$309,A18,'Periods'!$K$10:$K$309,"&lt;&gt;OK")&gt;0,"Check periods","OK")))))</x:f>
      </x:c>
    </x:row>
    <x:row r="19" ht="23" customHeight="1">
      <x:c r="A19" s="9"/>
      <x:c r="B19" s="9"/>
      <x:c r="C19" s="11" t="str">
        <x:f>IF(A19="","",IF(F19&lt;&gt;"OK","Check member",IF(NOT(ISNUMBER($B$6)),"Check date",COUNTIFS('Periods'!$B$10:$B$309,A19,'Periods'!$D$10:$D$309,"&lt;="&amp;$B$6,'Periods'!$E$10:$E$309,"&gt;="&amp;$B$6,'Periods'!$G$10:$G$309,"No"))))</x:f>
      </x:c>
      <x:c r="D19" s="11" t="str">
        <x:f>IF(A19="","",IF(F19&lt;&gt;"OK","Check member",IF(OR(NOT(ISNUMBER($B$6)),NOT(ISNUMBER($D$6)),$D$6&lt;0),"Check settings",COUNTIFS('Periods'!$B$10:$B$309,A19,'Periods'!$H$10:$H$309,"Upcoming renewal"))))</x:f>
      </x:c>
      <x:c r="E19" s="13" t="str">
        <x:f>IF(A19="","",IF(F19&lt;&gt;"OK","Check member",IF(COUNTIFS('Periods'!$B$10:$B$309,A19,'Periods'!$J$10:$J$309,"Check*")&gt;0,"Check Payments",SUMIFS('Periods'!$J$10:$J$309,'Periods'!$B$10:$B$309,A19))))</x:f>
      </x:c>
      <x:c r="F19" s="11" t="str">
        <x:f>IF(COUNTA(A19:B19)=0,"",IF(A19="","Missing ID",IF(COUNTIFS($A$10:$A$109,A19)&lt;&gt;1,"Duplicate ID",IF(B19="","Missing name",IF(COUNTIFS('Periods'!$B$10:$B$309,A19,'Periods'!$K$10:$K$309,"&lt;&gt;OK")&gt;0,"Check periods","OK")))))</x:f>
      </x:c>
    </x:row>
    <x:row r="20" ht="23" customHeight="1">
      <x:c r="A20" s="9"/>
      <x:c r="B20" s="9"/>
      <x:c r="C20" s="11" t="str">
        <x:f>IF(A20="","",IF(F20&lt;&gt;"OK","Check member",IF(NOT(ISNUMBER($B$6)),"Check date",COUNTIFS('Periods'!$B$10:$B$309,A20,'Periods'!$D$10:$D$309,"&lt;="&amp;$B$6,'Periods'!$E$10:$E$309,"&gt;="&amp;$B$6,'Periods'!$G$10:$G$309,"No"))))</x:f>
      </x:c>
      <x:c r="D20" s="11" t="str">
        <x:f>IF(A20="","",IF(F20&lt;&gt;"OK","Check member",IF(OR(NOT(ISNUMBER($B$6)),NOT(ISNUMBER($D$6)),$D$6&lt;0),"Check settings",COUNTIFS('Periods'!$B$10:$B$309,A20,'Periods'!$H$10:$H$309,"Upcoming renewal"))))</x:f>
      </x:c>
      <x:c r="E20" s="13" t="str">
        <x:f>IF(A20="","",IF(F20&lt;&gt;"OK","Check member",IF(COUNTIFS('Periods'!$B$10:$B$309,A20,'Periods'!$J$10:$J$309,"Check*")&gt;0,"Check Payments",SUMIFS('Periods'!$J$10:$J$309,'Periods'!$B$10:$B$309,A20))))</x:f>
      </x:c>
      <x:c r="F20" s="11" t="str">
        <x:f>IF(COUNTA(A20:B20)=0,"",IF(A20="","Missing ID",IF(COUNTIFS($A$10:$A$109,A20)&lt;&gt;1,"Duplicate ID",IF(B20="","Missing name",IF(COUNTIFS('Periods'!$B$10:$B$309,A20,'Periods'!$K$10:$K$309,"&lt;&gt;OK")&gt;0,"Check periods","OK")))))</x:f>
      </x:c>
    </x:row>
    <x:row r="21" ht="23" customHeight="1">
      <x:c r="A21" s="9"/>
      <x:c r="B21" s="9"/>
      <x:c r="C21" s="11" t="str">
        <x:f>IF(A21="","",IF(F21&lt;&gt;"OK","Check member",IF(NOT(ISNUMBER($B$6)),"Check date",COUNTIFS('Periods'!$B$10:$B$309,A21,'Periods'!$D$10:$D$309,"&lt;="&amp;$B$6,'Periods'!$E$10:$E$309,"&gt;="&amp;$B$6,'Periods'!$G$10:$G$309,"No"))))</x:f>
      </x:c>
      <x:c r="D21" s="11" t="str">
        <x:f>IF(A21="","",IF(F21&lt;&gt;"OK","Check member",IF(OR(NOT(ISNUMBER($B$6)),NOT(ISNUMBER($D$6)),$D$6&lt;0),"Check settings",COUNTIFS('Periods'!$B$10:$B$309,A21,'Periods'!$H$10:$H$309,"Upcoming renewal"))))</x:f>
      </x:c>
      <x:c r="E21" s="13" t="str">
        <x:f>IF(A21="","",IF(F21&lt;&gt;"OK","Check member",IF(COUNTIFS('Periods'!$B$10:$B$309,A21,'Periods'!$J$10:$J$309,"Check*")&gt;0,"Check Payments",SUMIFS('Periods'!$J$10:$J$309,'Periods'!$B$10:$B$309,A21))))</x:f>
      </x:c>
      <x:c r="F21" s="11" t="str">
        <x:f>IF(COUNTA(A21:B21)=0,"",IF(A21="","Missing ID",IF(COUNTIFS($A$10:$A$109,A21)&lt;&gt;1,"Duplicate ID",IF(B21="","Missing name",IF(COUNTIFS('Periods'!$B$10:$B$309,A21,'Periods'!$K$10:$K$309,"&lt;&gt;OK")&gt;0,"Check periods","OK")))))</x:f>
      </x:c>
    </x:row>
    <x:row r="22" ht="23" customHeight="1">
      <x:c r="A22" s="9"/>
      <x:c r="B22" s="9"/>
      <x:c r="C22" s="11" t="str">
        <x:f>IF(A22="","",IF(F22&lt;&gt;"OK","Check member",IF(NOT(ISNUMBER($B$6)),"Check date",COUNTIFS('Periods'!$B$10:$B$309,A22,'Periods'!$D$10:$D$309,"&lt;="&amp;$B$6,'Periods'!$E$10:$E$309,"&gt;="&amp;$B$6,'Periods'!$G$10:$G$309,"No"))))</x:f>
      </x:c>
      <x:c r="D22" s="11" t="str">
        <x:f>IF(A22="","",IF(F22&lt;&gt;"OK","Check member",IF(OR(NOT(ISNUMBER($B$6)),NOT(ISNUMBER($D$6)),$D$6&lt;0),"Check settings",COUNTIFS('Periods'!$B$10:$B$309,A22,'Periods'!$H$10:$H$309,"Upcoming renewal"))))</x:f>
      </x:c>
      <x:c r="E22" s="13" t="str">
        <x:f>IF(A22="","",IF(F22&lt;&gt;"OK","Check member",IF(COUNTIFS('Periods'!$B$10:$B$309,A22,'Periods'!$J$10:$J$309,"Check*")&gt;0,"Check Payments",SUMIFS('Periods'!$J$10:$J$309,'Periods'!$B$10:$B$309,A22))))</x:f>
      </x:c>
      <x:c r="F22" s="11" t="str">
        <x:f>IF(COUNTA(A22:B22)=0,"",IF(A22="","Missing ID",IF(COUNTIFS($A$10:$A$109,A22)&lt;&gt;1,"Duplicate ID",IF(B22="","Missing name",IF(COUNTIFS('Periods'!$B$10:$B$309,A22,'Periods'!$K$10:$K$309,"&lt;&gt;OK")&gt;0,"Check periods","OK")))))</x:f>
      </x:c>
    </x:row>
    <x:row r="23" ht="23" customHeight="1">
      <x:c r="A23" s="9"/>
      <x:c r="B23" s="9"/>
      <x:c r="C23" s="11" t="str">
        <x:f>IF(A23="","",IF(F23&lt;&gt;"OK","Check member",IF(NOT(ISNUMBER($B$6)),"Check date",COUNTIFS('Periods'!$B$10:$B$309,A23,'Periods'!$D$10:$D$309,"&lt;="&amp;$B$6,'Periods'!$E$10:$E$309,"&gt;="&amp;$B$6,'Periods'!$G$10:$G$309,"No"))))</x:f>
      </x:c>
      <x:c r="D23" s="11" t="str">
        <x:f>IF(A23="","",IF(F23&lt;&gt;"OK","Check member",IF(OR(NOT(ISNUMBER($B$6)),NOT(ISNUMBER($D$6)),$D$6&lt;0),"Check settings",COUNTIFS('Periods'!$B$10:$B$309,A23,'Periods'!$H$10:$H$309,"Upcoming renewal"))))</x:f>
      </x:c>
      <x:c r="E23" s="13" t="str">
        <x:f>IF(A23="","",IF(F23&lt;&gt;"OK","Check member",IF(COUNTIFS('Periods'!$B$10:$B$309,A23,'Periods'!$J$10:$J$309,"Check*")&gt;0,"Check Payments",SUMIFS('Periods'!$J$10:$J$309,'Periods'!$B$10:$B$309,A23))))</x:f>
      </x:c>
      <x:c r="F23" s="11" t="str">
        <x:f>IF(COUNTA(A23:B23)=0,"",IF(A23="","Missing ID",IF(COUNTIFS($A$10:$A$109,A23)&lt;&gt;1,"Duplicate ID",IF(B23="","Missing name",IF(COUNTIFS('Periods'!$B$10:$B$309,A23,'Periods'!$K$10:$K$309,"&lt;&gt;OK")&gt;0,"Check periods","OK")))))</x:f>
      </x:c>
    </x:row>
    <x:row r="24" ht="23" customHeight="1">
      <x:c r="A24" s="9"/>
      <x:c r="B24" s="9"/>
      <x:c r="C24" s="11" t="str">
        <x:f>IF(A24="","",IF(F24&lt;&gt;"OK","Check member",IF(NOT(ISNUMBER($B$6)),"Check date",COUNTIFS('Periods'!$B$10:$B$309,A24,'Periods'!$D$10:$D$309,"&lt;="&amp;$B$6,'Periods'!$E$10:$E$309,"&gt;="&amp;$B$6,'Periods'!$G$10:$G$309,"No"))))</x:f>
      </x:c>
      <x:c r="D24" s="11" t="str">
        <x:f>IF(A24="","",IF(F24&lt;&gt;"OK","Check member",IF(OR(NOT(ISNUMBER($B$6)),NOT(ISNUMBER($D$6)),$D$6&lt;0),"Check settings",COUNTIFS('Periods'!$B$10:$B$309,A24,'Periods'!$H$10:$H$309,"Upcoming renewal"))))</x:f>
      </x:c>
      <x:c r="E24" s="13" t="str">
        <x:f>IF(A24="","",IF(F24&lt;&gt;"OK","Check member",IF(COUNTIFS('Periods'!$B$10:$B$309,A24,'Periods'!$J$10:$J$309,"Check*")&gt;0,"Check Payments",SUMIFS('Periods'!$J$10:$J$309,'Periods'!$B$10:$B$309,A24))))</x:f>
      </x:c>
      <x:c r="F24" s="11" t="str">
        <x:f>IF(COUNTA(A24:B24)=0,"",IF(A24="","Missing ID",IF(COUNTIFS($A$10:$A$109,A24)&lt;&gt;1,"Duplicate ID",IF(B24="","Missing name",IF(COUNTIFS('Periods'!$B$10:$B$309,A24,'Periods'!$K$10:$K$309,"&lt;&gt;OK")&gt;0,"Check periods","OK")))))</x:f>
      </x:c>
    </x:row>
    <x:row r="25" ht="23" customHeight="1">
      <x:c r="A25" s="9"/>
      <x:c r="B25" s="9"/>
      <x:c r="C25" s="11" t="str">
        <x:f>IF(A25="","",IF(F25&lt;&gt;"OK","Check member",IF(NOT(ISNUMBER($B$6)),"Check date",COUNTIFS('Periods'!$B$10:$B$309,A25,'Periods'!$D$10:$D$309,"&lt;="&amp;$B$6,'Periods'!$E$10:$E$309,"&gt;="&amp;$B$6,'Periods'!$G$10:$G$309,"No"))))</x:f>
      </x:c>
      <x:c r="D25" s="11" t="str">
        <x:f>IF(A25="","",IF(F25&lt;&gt;"OK","Check member",IF(OR(NOT(ISNUMBER($B$6)),NOT(ISNUMBER($D$6)),$D$6&lt;0),"Check settings",COUNTIFS('Periods'!$B$10:$B$309,A25,'Periods'!$H$10:$H$309,"Upcoming renewal"))))</x:f>
      </x:c>
      <x:c r="E25" s="13" t="str">
        <x:f>IF(A25="","",IF(F25&lt;&gt;"OK","Check member",IF(COUNTIFS('Periods'!$B$10:$B$309,A25,'Periods'!$J$10:$J$309,"Check*")&gt;0,"Check Payments",SUMIFS('Periods'!$J$10:$J$309,'Periods'!$B$10:$B$309,A25))))</x:f>
      </x:c>
      <x:c r="F25" s="11" t="str">
        <x:f>IF(COUNTA(A25:B25)=0,"",IF(A25="","Missing ID",IF(COUNTIFS($A$10:$A$109,A25)&lt;&gt;1,"Duplicate ID",IF(B25="","Missing name",IF(COUNTIFS('Periods'!$B$10:$B$309,A25,'Periods'!$K$10:$K$309,"&lt;&gt;OK")&gt;0,"Check periods","OK")))))</x:f>
      </x:c>
    </x:row>
    <x:row r="26" ht="23" customHeight="1">
      <x:c r="A26" s="9"/>
      <x:c r="B26" s="9"/>
      <x:c r="C26" s="11" t="str">
        <x:f>IF(A26="","",IF(F26&lt;&gt;"OK","Check member",IF(NOT(ISNUMBER($B$6)),"Check date",COUNTIFS('Periods'!$B$10:$B$309,A26,'Periods'!$D$10:$D$309,"&lt;="&amp;$B$6,'Periods'!$E$10:$E$309,"&gt;="&amp;$B$6,'Periods'!$G$10:$G$309,"No"))))</x:f>
      </x:c>
      <x:c r="D26" s="11" t="str">
        <x:f>IF(A26="","",IF(F26&lt;&gt;"OK","Check member",IF(OR(NOT(ISNUMBER($B$6)),NOT(ISNUMBER($D$6)),$D$6&lt;0),"Check settings",COUNTIFS('Periods'!$B$10:$B$309,A26,'Periods'!$H$10:$H$309,"Upcoming renewal"))))</x:f>
      </x:c>
      <x:c r="E26" s="13" t="str">
        <x:f>IF(A26="","",IF(F26&lt;&gt;"OK","Check member",IF(COUNTIFS('Periods'!$B$10:$B$309,A26,'Periods'!$J$10:$J$309,"Check*")&gt;0,"Check Payments",SUMIFS('Periods'!$J$10:$J$309,'Periods'!$B$10:$B$309,A26))))</x:f>
      </x:c>
      <x:c r="F26" s="11" t="str">
        <x:f>IF(COUNTA(A26:B26)=0,"",IF(A26="","Missing ID",IF(COUNTIFS($A$10:$A$109,A26)&lt;&gt;1,"Duplicate ID",IF(B26="","Missing name",IF(COUNTIFS('Periods'!$B$10:$B$309,A26,'Periods'!$K$10:$K$309,"&lt;&gt;OK")&gt;0,"Check periods","OK")))))</x:f>
      </x:c>
    </x:row>
    <x:row r="27" ht="23" customHeight="1">
      <x:c r="A27" s="9"/>
      <x:c r="B27" s="9"/>
      <x:c r="C27" s="11" t="str">
        <x:f>IF(A27="","",IF(F27&lt;&gt;"OK","Check member",IF(NOT(ISNUMBER($B$6)),"Check date",COUNTIFS('Periods'!$B$10:$B$309,A27,'Periods'!$D$10:$D$309,"&lt;="&amp;$B$6,'Periods'!$E$10:$E$309,"&gt;="&amp;$B$6,'Periods'!$G$10:$G$309,"No"))))</x:f>
      </x:c>
      <x:c r="D27" s="11" t="str">
        <x:f>IF(A27="","",IF(F27&lt;&gt;"OK","Check member",IF(OR(NOT(ISNUMBER($B$6)),NOT(ISNUMBER($D$6)),$D$6&lt;0),"Check settings",COUNTIFS('Periods'!$B$10:$B$309,A27,'Periods'!$H$10:$H$309,"Upcoming renewal"))))</x:f>
      </x:c>
      <x:c r="E27" s="13" t="str">
        <x:f>IF(A27="","",IF(F27&lt;&gt;"OK","Check member",IF(COUNTIFS('Periods'!$B$10:$B$309,A27,'Periods'!$J$10:$J$309,"Check*")&gt;0,"Check Payments",SUMIFS('Periods'!$J$10:$J$309,'Periods'!$B$10:$B$309,A27))))</x:f>
      </x:c>
      <x:c r="F27" s="11" t="str">
        <x:f>IF(COUNTA(A27:B27)=0,"",IF(A27="","Missing ID",IF(COUNTIFS($A$10:$A$109,A27)&lt;&gt;1,"Duplicate ID",IF(B27="","Missing name",IF(COUNTIFS('Periods'!$B$10:$B$309,A27,'Periods'!$K$10:$K$309,"&lt;&gt;OK")&gt;0,"Check periods","OK")))))</x:f>
      </x:c>
    </x:row>
    <x:row r="28" ht="23" customHeight="1">
      <x:c r="A28" s="9"/>
      <x:c r="B28" s="9"/>
      <x:c r="C28" s="11" t="str">
        <x:f>IF(A28="","",IF(F28&lt;&gt;"OK","Check member",IF(NOT(ISNUMBER($B$6)),"Check date",COUNTIFS('Periods'!$B$10:$B$309,A28,'Periods'!$D$10:$D$309,"&lt;="&amp;$B$6,'Periods'!$E$10:$E$309,"&gt;="&amp;$B$6,'Periods'!$G$10:$G$309,"No"))))</x:f>
      </x:c>
      <x:c r="D28" s="11" t="str">
        <x:f>IF(A28="","",IF(F28&lt;&gt;"OK","Check member",IF(OR(NOT(ISNUMBER($B$6)),NOT(ISNUMBER($D$6)),$D$6&lt;0),"Check settings",COUNTIFS('Periods'!$B$10:$B$309,A28,'Periods'!$H$10:$H$309,"Upcoming renewal"))))</x:f>
      </x:c>
      <x:c r="E28" s="13" t="str">
        <x:f>IF(A28="","",IF(F28&lt;&gt;"OK","Check member",IF(COUNTIFS('Periods'!$B$10:$B$309,A28,'Periods'!$J$10:$J$309,"Check*")&gt;0,"Check Payments",SUMIFS('Periods'!$J$10:$J$309,'Periods'!$B$10:$B$309,A28))))</x:f>
      </x:c>
      <x:c r="F28" s="11" t="str">
        <x:f>IF(COUNTA(A28:B28)=0,"",IF(A28="","Missing ID",IF(COUNTIFS($A$10:$A$109,A28)&lt;&gt;1,"Duplicate ID",IF(B28="","Missing name",IF(COUNTIFS('Periods'!$B$10:$B$309,A28,'Periods'!$K$10:$K$309,"&lt;&gt;OK")&gt;0,"Check periods","OK")))))</x:f>
      </x:c>
    </x:row>
    <x:row r="29" ht="23" customHeight="1">
      <x:c r="A29" s="9"/>
      <x:c r="B29" s="9"/>
      <x:c r="C29" s="11" t="str">
        <x:f>IF(A29="","",IF(F29&lt;&gt;"OK","Check member",IF(NOT(ISNUMBER($B$6)),"Check date",COUNTIFS('Periods'!$B$10:$B$309,A29,'Periods'!$D$10:$D$309,"&lt;="&amp;$B$6,'Periods'!$E$10:$E$309,"&gt;="&amp;$B$6,'Periods'!$G$10:$G$309,"No"))))</x:f>
      </x:c>
      <x:c r="D29" s="11" t="str">
        <x:f>IF(A29="","",IF(F29&lt;&gt;"OK","Check member",IF(OR(NOT(ISNUMBER($B$6)),NOT(ISNUMBER($D$6)),$D$6&lt;0),"Check settings",COUNTIFS('Periods'!$B$10:$B$309,A29,'Periods'!$H$10:$H$309,"Upcoming renewal"))))</x:f>
      </x:c>
      <x:c r="E29" s="13" t="str">
        <x:f>IF(A29="","",IF(F29&lt;&gt;"OK","Check member",IF(COUNTIFS('Periods'!$B$10:$B$309,A29,'Periods'!$J$10:$J$309,"Check*")&gt;0,"Check Payments",SUMIFS('Periods'!$J$10:$J$309,'Periods'!$B$10:$B$309,A29))))</x:f>
      </x:c>
      <x:c r="F29" s="11" t="str">
        <x:f>IF(COUNTA(A29:B29)=0,"",IF(A29="","Missing ID",IF(COUNTIFS($A$10:$A$109,A29)&lt;&gt;1,"Duplicate ID",IF(B29="","Missing name",IF(COUNTIFS('Periods'!$B$10:$B$309,A29,'Periods'!$K$10:$K$309,"&lt;&gt;OK")&gt;0,"Check periods","OK")))))</x:f>
      </x:c>
    </x:row>
    <x:row r="30" ht="23" customHeight="1">
      <x:c r="A30" s="9"/>
      <x:c r="B30" s="9"/>
      <x:c r="C30" s="11" t="str">
        <x:f>IF(A30="","",IF(F30&lt;&gt;"OK","Check member",IF(NOT(ISNUMBER($B$6)),"Check date",COUNTIFS('Periods'!$B$10:$B$309,A30,'Periods'!$D$10:$D$309,"&lt;="&amp;$B$6,'Periods'!$E$10:$E$309,"&gt;="&amp;$B$6,'Periods'!$G$10:$G$309,"No"))))</x:f>
      </x:c>
      <x:c r="D30" s="11" t="str">
        <x:f>IF(A30="","",IF(F30&lt;&gt;"OK","Check member",IF(OR(NOT(ISNUMBER($B$6)),NOT(ISNUMBER($D$6)),$D$6&lt;0),"Check settings",COUNTIFS('Periods'!$B$10:$B$309,A30,'Periods'!$H$10:$H$309,"Upcoming renewal"))))</x:f>
      </x:c>
      <x:c r="E30" s="13" t="str">
        <x:f>IF(A30="","",IF(F30&lt;&gt;"OK","Check member",IF(COUNTIFS('Periods'!$B$10:$B$309,A30,'Periods'!$J$10:$J$309,"Check*")&gt;0,"Check Payments",SUMIFS('Periods'!$J$10:$J$309,'Periods'!$B$10:$B$309,A30))))</x:f>
      </x:c>
      <x:c r="F30" s="11" t="str">
        <x:f>IF(COUNTA(A30:B30)=0,"",IF(A30="","Missing ID",IF(COUNTIFS($A$10:$A$109,A30)&lt;&gt;1,"Duplicate ID",IF(B30="","Missing name",IF(COUNTIFS('Periods'!$B$10:$B$309,A30,'Periods'!$K$10:$K$309,"&lt;&gt;OK")&gt;0,"Check periods","OK")))))</x:f>
      </x:c>
    </x:row>
    <x:row r="31" ht="23" customHeight="1">
      <x:c r="A31" s="9"/>
      <x:c r="B31" s="9"/>
      <x:c r="C31" s="11" t="str">
        <x:f>IF(A31="","",IF(F31&lt;&gt;"OK","Check member",IF(NOT(ISNUMBER($B$6)),"Check date",COUNTIFS('Periods'!$B$10:$B$309,A31,'Periods'!$D$10:$D$309,"&lt;="&amp;$B$6,'Periods'!$E$10:$E$309,"&gt;="&amp;$B$6,'Periods'!$G$10:$G$309,"No"))))</x:f>
      </x:c>
      <x:c r="D31" s="11" t="str">
        <x:f>IF(A31="","",IF(F31&lt;&gt;"OK","Check member",IF(OR(NOT(ISNUMBER($B$6)),NOT(ISNUMBER($D$6)),$D$6&lt;0),"Check settings",COUNTIFS('Periods'!$B$10:$B$309,A31,'Periods'!$H$10:$H$309,"Upcoming renewal"))))</x:f>
      </x:c>
      <x:c r="E31" s="13" t="str">
        <x:f>IF(A31="","",IF(F31&lt;&gt;"OK","Check member",IF(COUNTIFS('Periods'!$B$10:$B$309,A31,'Periods'!$J$10:$J$309,"Check*")&gt;0,"Check Payments",SUMIFS('Periods'!$J$10:$J$309,'Periods'!$B$10:$B$309,A31))))</x:f>
      </x:c>
      <x:c r="F31" s="11" t="str">
        <x:f>IF(COUNTA(A31:B31)=0,"",IF(A31="","Missing ID",IF(COUNTIFS($A$10:$A$109,A31)&lt;&gt;1,"Duplicate ID",IF(B31="","Missing name",IF(COUNTIFS('Periods'!$B$10:$B$309,A31,'Periods'!$K$10:$K$309,"&lt;&gt;OK")&gt;0,"Check periods","OK")))))</x:f>
      </x:c>
    </x:row>
    <x:row r="32" ht="23" customHeight="1">
      <x:c r="A32" s="9"/>
      <x:c r="B32" s="9"/>
      <x:c r="C32" s="11" t="str">
        <x:f>IF(A32="","",IF(F32&lt;&gt;"OK","Check member",IF(NOT(ISNUMBER($B$6)),"Check date",COUNTIFS('Periods'!$B$10:$B$309,A32,'Periods'!$D$10:$D$309,"&lt;="&amp;$B$6,'Periods'!$E$10:$E$309,"&gt;="&amp;$B$6,'Periods'!$G$10:$G$309,"No"))))</x:f>
      </x:c>
      <x:c r="D32" s="11" t="str">
        <x:f>IF(A32="","",IF(F32&lt;&gt;"OK","Check member",IF(OR(NOT(ISNUMBER($B$6)),NOT(ISNUMBER($D$6)),$D$6&lt;0),"Check settings",COUNTIFS('Periods'!$B$10:$B$309,A32,'Periods'!$H$10:$H$309,"Upcoming renewal"))))</x:f>
      </x:c>
      <x:c r="E32" s="13" t="str">
        <x:f>IF(A32="","",IF(F32&lt;&gt;"OK","Check member",IF(COUNTIFS('Periods'!$B$10:$B$309,A32,'Periods'!$J$10:$J$309,"Check*")&gt;0,"Check Payments",SUMIFS('Periods'!$J$10:$J$309,'Periods'!$B$10:$B$309,A32))))</x:f>
      </x:c>
      <x:c r="F32" s="11" t="str">
        <x:f>IF(COUNTA(A32:B32)=0,"",IF(A32="","Missing ID",IF(COUNTIFS($A$10:$A$109,A32)&lt;&gt;1,"Duplicate ID",IF(B32="","Missing name",IF(COUNTIFS('Periods'!$B$10:$B$309,A32,'Periods'!$K$10:$K$309,"&lt;&gt;OK")&gt;0,"Check periods","OK")))))</x:f>
      </x:c>
    </x:row>
    <x:row r="33" ht="23" customHeight="1">
      <x:c r="A33" s="9"/>
      <x:c r="B33" s="9"/>
      <x:c r="C33" s="11" t="str">
        <x:f>IF(A33="","",IF(F33&lt;&gt;"OK","Check member",IF(NOT(ISNUMBER($B$6)),"Check date",COUNTIFS('Periods'!$B$10:$B$309,A33,'Periods'!$D$10:$D$309,"&lt;="&amp;$B$6,'Periods'!$E$10:$E$309,"&gt;="&amp;$B$6,'Periods'!$G$10:$G$309,"No"))))</x:f>
      </x:c>
      <x:c r="D33" s="11" t="str">
        <x:f>IF(A33="","",IF(F33&lt;&gt;"OK","Check member",IF(OR(NOT(ISNUMBER($B$6)),NOT(ISNUMBER($D$6)),$D$6&lt;0),"Check settings",COUNTIFS('Periods'!$B$10:$B$309,A33,'Periods'!$H$10:$H$309,"Upcoming renewal"))))</x:f>
      </x:c>
      <x:c r="E33" s="13" t="str">
        <x:f>IF(A33="","",IF(F33&lt;&gt;"OK","Check member",IF(COUNTIFS('Periods'!$B$10:$B$309,A33,'Periods'!$J$10:$J$309,"Check*")&gt;0,"Check Payments",SUMIFS('Periods'!$J$10:$J$309,'Periods'!$B$10:$B$309,A33))))</x:f>
      </x:c>
      <x:c r="F33" s="11" t="str">
        <x:f>IF(COUNTA(A33:B33)=0,"",IF(A33="","Missing ID",IF(COUNTIFS($A$10:$A$109,A33)&lt;&gt;1,"Duplicate ID",IF(B33="","Missing name",IF(COUNTIFS('Periods'!$B$10:$B$309,A33,'Periods'!$K$10:$K$309,"&lt;&gt;OK")&gt;0,"Check periods","OK")))))</x:f>
      </x:c>
    </x:row>
    <x:row r="34" ht="23" customHeight="1">
      <x:c r="A34" s="9"/>
      <x:c r="B34" s="9"/>
      <x:c r="C34" s="11" t="str">
        <x:f>IF(A34="","",IF(F34&lt;&gt;"OK","Check member",IF(NOT(ISNUMBER($B$6)),"Check date",COUNTIFS('Periods'!$B$10:$B$309,A34,'Periods'!$D$10:$D$309,"&lt;="&amp;$B$6,'Periods'!$E$10:$E$309,"&gt;="&amp;$B$6,'Periods'!$G$10:$G$309,"No"))))</x:f>
      </x:c>
      <x:c r="D34" s="11" t="str">
        <x:f>IF(A34="","",IF(F34&lt;&gt;"OK","Check member",IF(OR(NOT(ISNUMBER($B$6)),NOT(ISNUMBER($D$6)),$D$6&lt;0),"Check settings",COUNTIFS('Periods'!$B$10:$B$309,A34,'Periods'!$H$10:$H$309,"Upcoming renewal"))))</x:f>
      </x:c>
      <x:c r="E34" s="13" t="str">
        <x:f>IF(A34="","",IF(F34&lt;&gt;"OK","Check member",IF(COUNTIFS('Periods'!$B$10:$B$309,A34,'Periods'!$J$10:$J$309,"Check*")&gt;0,"Check Payments",SUMIFS('Periods'!$J$10:$J$309,'Periods'!$B$10:$B$309,A34))))</x:f>
      </x:c>
      <x:c r="F34" s="11" t="str">
        <x:f>IF(COUNTA(A34:B34)=0,"",IF(A34="","Missing ID",IF(COUNTIFS($A$10:$A$109,A34)&lt;&gt;1,"Duplicate ID",IF(B34="","Missing name",IF(COUNTIFS('Periods'!$B$10:$B$309,A34,'Periods'!$K$10:$K$309,"&lt;&gt;OK")&gt;0,"Check periods","OK")))))</x:f>
      </x:c>
    </x:row>
    <x:row r="35" ht="23" customHeight="1">
      <x:c r="A35" s="9"/>
      <x:c r="B35" s="9"/>
      <x:c r="C35" s="11" t="str">
        <x:f>IF(A35="","",IF(F35&lt;&gt;"OK","Check member",IF(NOT(ISNUMBER($B$6)),"Check date",COUNTIFS('Periods'!$B$10:$B$309,A35,'Periods'!$D$10:$D$309,"&lt;="&amp;$B$6,'Periods'!$E$10:$E$309,"&gt;="&amp;$B$6,'Periods'!$G$10:$G$309,"No"))))</x:f>
      </x:c>
      <x:c r="D35" s="11" t="str">
        <x:f>IF(A35="","",IF(F35&lt;&gt;"OK","Check member",IF(OR(NOT(ISNUMBER($B$6)),NOT(ISNUMBER($D$6)),$D$6&lt;0),"Check settings",COUNTIFS('Periods'!$B$10:$B$309,A35,'Periods'!$H$10:$H$309,"Upcoming renewal"))))</x:f>
      </x:c>
      <x:c r="E35" s="13" t="str">
        <x:f>IF(A35="","",IF(F35&lt;&gt;"OK","Check member",IF(COUNTIFS('Periods'!$B$10:$B$309,A35,'Periods'!$J$10:$J$309,"Check*")&gt;0,"Check Payments",SUMIFS('Periods'!$J$10:$J$309,'Periods'!$B$10:$B$309,A35))))</x:f>
      </x:c>
      <x:c r="F35" s="11" t="str">
        <x:f>IF(COUNTA(A35:B35)=0,"",IF(A35="","Missing ID",IF(COUNTIFS($A$10:$A$109,A35)&lt;&gt;1,"Duplicate ID",IF(B35="","Missing name",IF(COUNTIFS('Periods'!$B$10:$B$309,A35,'Periods'!$K$10:$K$309,"&lt;&gt;OK")&gt;0,"Check periods","OK")))))</x:f>
      </x:c>
    </x:row>
    <x:row r="36" ht="23" customHeight="1">
      <x:c r="A36" s="9"/>
      <x:c r="B36" s="9"/>
      <x:c r="C36" s="11" t="str">
        <x:f>IF(A36="","",IF(F36&lt;&gt;"OK","Check member",IF(NOT(ISNUMBER($B$6)),"Check date",COUNTIFS('Periods'!$B$10:$B$309,A36,'Periods'!$D$10:$D$309,"&lt;="&amp;$B$6,'Periods'!$E$10:$E$309,"&gt;="&amp;$B$6,'Periods'!$G$10:$G$309,"No"))))</x:f>
      </x:c>
      <x:c r="D36" s="11" t="str">
        <x:f>IF(A36="","",IF(F36&lt;&gt;"OK","Check member",IF(OR(NOT(ISNUMBER($B$6)),NOT(ISNUMBER($D$6)),$D$6&lt;0),"Check settings",COUNTIFS('Periods'!$B$10:$B$309,A36,'Periods'!$H$10:$H$309,"Upcoming renewal"))))</x:f>
      </x:c>
      <x:c r="E36" s="13" t="str">
        <x:f>IF(A36="","",IF(F36&lt;&gt;"OK","Check member",IF(COUNTIFS('Periods'!$B$10:$B$309,A36,'Periods'!$J$10:$J$309,"Check*")&gt;0,"Check Payments",SUMIFS('Periods'!$J$10:$J$309,'Periods'!$B$10:$B$309,A36))))</x:f>
      </x:c>
      <x:c r="F36" s="11" t="str">
        <x:f>IF(COUNTA(A36:B36)=0,"",IF(A36="","Missing ID",IF(COUNTIFS($A$10:$A$109,A36)&lt;&gt;1,"Duplicate ID",IF(B36="","Missing name",IF(COUNTIFS('Periods'!$B$10:$B$309,A36,'Periods'!$K$10:$K$309,"&lt;&gt;OK")&gt;0,"Check periods","OK")))))</x:f>
      </x:c>
    </x:row>
    <x:row r="37" ht="23" customHeight="1">
      <x:c r="A37" s="9"/>
      <x:c r="B37" s="9"/>
      <x:c r="C37" s="11" t="str">
        <x:f>IF(A37="","",IF(F37&lt;&gt;"OK","Check member",IF(NOT(ISNUMBER($B$6)),"Check date",COUNTIFS('Periods'!$B$10:$B$309,A37,'Periods'!$D$10:$D$309,"&lt;="&amp;$B$6,'Periods'!$E$10:$E$309,"&gt;="&amp;$B$6,'Periods'!$G$10:$G$309,"No"))))</x:f>
      </x:c>
      <x:c r="D37" s="11" t="str">
        <x:f>IF(A37="","",IF(F37&lt;&gt;"OK","Check member",IF(OR(NOT(ISNUMBER($B$6)),NOT(ISNUMBER($D$6)),$D$6&lt;0),"Check settings",COUNTIFS('Periods'!$B$10:$B$309,A37,'Periods'!$H$10:$H$309,"Upcoming renewal"))))</x:f>
      </x:c>
      <x:c r="E37" s="13" t="str">
        <x:f>IF(A37="","",IF(F37&lt;&gt;"OK","Check member",IF(COUNTIFS('Periods'!$B$10:$B$309,A37,'Periods'!$J$10:$J$309,"Check*")&gt;0,"Check Payments",SUMIFS('Periods'!$J$10:$J$309,'Periods'!$B$10:$B$309,A37))))</x:f>
      </x:c>
      <x:c r="F37" s="11" t="str">
        <x:f>IF(COUNTA(A37:B37)=0,"",IF(A37="","Missing ID",IF(COUNTIFS($A$10:$A$109,A37)&lt;&gt;1,"Duplicate ID",IF(B37="","Missing name",IF(COUNTIFS('Periods'!$B$10:$B$309,A37,'Periods'!$K$10:$K$309,"&lt;&gt;OK")&gt;0,"Check periods","OK")))))</x:f>
      </x:c>
    </x:row>
    <x:row r="38" ht="23" customHeight="1">
      <x:c r="A38" s="9"/>
      <x:c r="B38" s="9"/>
      <x:c r="C38" s="11" t="str">
        <x:f>IF(A38="","",IF(F38&lt;&gt;"OK","Check member",IF(NOT(ISNUMBER($B$6)),"Check date",COUNTIFS('Periods'!$B$10:$B$309,A38,'Periods'!$D$10:$D$309,"&lt;="&amp;$B$6,'Periods'!$E$10:$E$309,"&gt;="&amp;$B$6,'Periods'!$G$10:$G$309,"No"))))</x:f>
      </x:c>
      <x:c r="D38" s="11" t="str">
        <x:f>IF(A38="","",IF(F38&lt;&gt;"OK","Check member",IF(OR(NOT(ISNUMBER($B$6)),NOT(ISNUMBER($D$6)),$D$6&lt;0),"Check settings",COUNTIFS('Periods'!$B$10:$B$309,A38,'Periods'!$H$10:$H$309,"Upcoming renewal"))))</x:f>
      </x:c>
      <x:c r="E38" s="13" t="str">
        <x:f>IF(A38="","",IF(F38&lt;&gt;"OK","Check member",IF(COUNTIFS('Periods'!$B$10:$B$309,A38,'Periods'!$J$10:$J$309,"Check*")&gt;0,"Check Payments",SUMIFS('Periods'!$J$10:$J$309,'Periods'!$B$10:$B$309,A38))))</x:f>
      </x:c>
      <x:c r="F38" s="11" t="str">
        <x:f>IF(COUNTA(A38:B38)=0,"",IF(A38="","Missing ID",IF(COUNTIFS($A$10:$A$109,A38)&lt;&gt;1,"Duplicate ID",IF(B38="","Missing name",IF(COUNTIFS('Periods'!$B$10:$B$309,A38,'Periods'!$K$10:$K$309,"&lt;&gt;OK")&gt;0,"Check periods","OK")))))</x:f>
      </x:c>
    </x:row>
    <x:row r="39" ht="23" customHeight="1">
      <x:c r="A39" s="9"/>
      <x:c r="B39" s="9"/>
      <x:c r="C39" s="11" t="str">
        <x:f>IF(A39="","",IF(F39&lt;&gt;"OK","Check member",IF(NOT(ISNUMBER($B$6)),"Check date",COUNTIFS('Periods'!$B$10:$B$309,A39,'Periods'!$D$10:$D$309,"&lt;="&amp;$B$6,'Periods'!$E$10:$E$309,"&gt;="&amp;$B$6,'Periods'!$G$10:$G$309,"No"))))</x:f>
      </x:c>
      <x:c r="D39" s="11" t="str">
        <x:f>IF(A39="","",IF(F39&lt;&gt;"OK","Check member",IF(OR(NOT(ISNUMBER($B$6)),NOT(ISNUMBER($D$6)),$D$6&lt;0),"Check settings",COUNTIFS('Periods'!$B$10:$B$309,A39,'Periods'!$H$10:$H$309,"Upcoming renewal"))))</x:f>
      </x:c>
      <x:c r="E39" s="13" t="str">
        <x:f>IF(A39="","",IF(F39&lt;&gt;"OK","Check member",IF(COUNTIFS('Periods'!$B$10:$B$309,A39,'Periods'!$J$10:$J$309,"Check*")&gt;0,"Check Payments",SUMIFS('Periods'!$J$10:$J$309,'Periods'!$B$10:$B$309,A39))))</x:f>
      </x:c>
      <x:c r="F39" s="11" t="str">
        <x:f>IF(COUNTA(A39:B39)=0,"",IF(A39="","Missing ID",IF(COUNTIFS($A$10:$A$109,A39)&lt;&gt;1,"Duplicate ID",IF(B39="","Missing name",IF(COUNTIFS('Periods'!$B$10:$B$309,A39,'Periods'!$K$10:$K$309,"&lt;&gt;OK")&gt;0,"Check periods","OK")))))</x:f>
      </x:c>
    </x:row>
    <x:row r="40" ht="23" customHeight="1">
      <x:c r="A40" s="9"/>
      <x:c r="B40" s="9"/>
      <x:c r="C40" s="11" t="str">
        <x:f>IF(A40="","",IF(F40&lt;&gt;"OK","Check member",IF(NOT(ISNUMBER($B$6)),"Check date",COUNTIFS('Periods'!$B$10:$B$309,A40,'Periods'!$D$10:$D$309,"&lt;="&amp;$B$6,'Periods'!$E$10:$E$309,"&gt;="&amp;$B$6,'Periods'!$G$10:$G$309,"No"))))</x:f>
      </x:c>
      <x:c r="D40" s="11" t="str">
        <x:f>IF(A40="","",IF(F40&lt;&gt;"OK","Check member",IF(OR(NOT(ISNUMBER($B$6)),NOT(ISNUMBER($D$6)),$D$6&lt;0),"Check settings",COUNTIFS('Periods'!$B$10:$B$309,A40,'Periods'!$H$10:$H$309,"Upcoming renewal"))))</x:f>
      </x:c>
      <x:c r="E40" s="13" t="str">
        <x:f>IF(A40="","",IF(F40&lt;&gt;"OK","Check member",IF(COUNTIFS('Periods'!$B$10:$B$309,A40,'Periods'!$J$10:$J$309,"Check*")&gt;0,"Check Payments",SUMIFS('Periods'!$J$10:$J$309,'Periods'!$B$10:$B$309,A40))))</x:f>
      </x:c>
      <x:c r="F40" s="11" t="str">
        <x:f>IF(COUNTA(A40:B40)=0,"",IF(A40="","Missing ID",IF(COUNTIFS($A$10:$A$109,A40)&lt;&gt;1,"Duplicate ID",IF(B40="","Missing name",IF(COUNTIFS('Periods'!$B$10:$B$309,A40,'Periods'!$K$10:$K$309,"&lt;&gt;OK")&gt;0,"Check periods","OK")))))</x:f>
      </x:c>
    </x:row>
    <x:row r="41" ht="23" customHeight="1">
      <x:c r="A41" s="9"/>
      <x:c r="B41" s="9"/>
      <x:c r="C41" s="11" t="str">
        <x:f>IF(A41="","",IF(F41&lt;&gt;"OK","Check member",IF(NOT(ISNUMBER($B$6)),"Check date",COUNTIFS('Periods'!$B$10:$B$309,A41,'Periods'!$D$10:$D$309,"&lt;="&amp;$B$6,'Periods'!$E$10:$E$309,"&gt;="&amp;$B$6,'Periods'!$G$10:$G$309,"No"))))</x:f>
      </x:c>
      <x:c r="D41" s="11" t="str">
        <x:f>IF(A41="","",IF(F41&lt;&gt;"OK","Check member",IF(OR(NOT(ISNUMBER($B$6)),NOT(ISNUMBER($D$6)),$D$6&lt;0),"Check settings",COUNTIFS('Periods'!$B$10:$B$309,A41,'Periods'!$H$10:$H$309,"Upcoming renewal"))))</x:f>
      </x:c>
      <x:c r="E41" s="13" t="str">
        <x:f>IF(A41="","",IF(F41&lt;&gt;"OK","Check member",IF(COUNTIFS('Periods'!$B$10:$B$309,A41,'Periods'!$J$10:$J$309,"Check*")&gt;0,"Check Payments",SUMIFS('Periods'!$J$10:$J$309,'Periods'!$B$10:$B$309,A41))))</x:f>
      </x:c>
      <x:c r="F41" s="11" t="str">
        <x:f>IF(COUNTA(A41:B41)=0,"",IF(A41="","Missing ID",IF(COUNTIFS($A$10:$A$109,A41)&lt;&gt;1,"Duplicate ID",IF(B41="","Missing name",IF(COUNTIFS('Periods'!$B$10:$B$309,A41,'Periods'!$K$10:$K$309,"&lt;&gt;OK")&gt;0,"Check periods","OK")))))</x:f>
      </x:c>
    </x:row>
    <x:row r="42" ht="23" customHeight="1">
      <x:c r="A42" s="9"/>
      <x:c r="B42" s="9"/>
      <x:c r="C42" s="11" t="str">
        <x:f>IF(A42="","",IF(F42&lt;&gt;"OK","Check member",IF(NOT(ISNUMBER($B$6)),"Check date",COUNTIFS('Periods'!$B$10:$B$309,A42,'Periods'!$D$10:$D$309,"&lt;="&amp;$B$6,'Periods'!$E$10:$E$309,"&gt;="&amp;$B$6,'Periods'!$G$10:$G$309,"No"))))</x:f>
      </x:c>
      <x:c r="D42" s="11" t="str">
        <x:f>IF(A42="","",IF(F42&lt;&gt;"OK","Check member",IF(OR(NOT(ISNUMBER($B$6)),NOT(ISNUMBER($D$6)),$D$6&lt;0),"Check settings",COUNTIFS('Periods'!$B$10:$B$309,A42,'Periods'!$H$10:$H$309,"Upcoming renewal"))))</x:f>
      </x:c>
      <x:c r="E42" s="13" t="str">
        <x:f>IF(A42="","",IF(F42&lt;&gt;"OK","Check member",IF(COUNTIFS('Periods'!$B$10:$B$309,A42,'Periods'!$J$10:$J$309,"Check*")&gt;0,"Check Payments",SUMIFS('Periods'!$J$10:$J$309,'Periods'!$B$10:$B$309,A42))))</x:f>
      </x:c>
      <x:c r="F42" s="11" t="str">
        <x:f>IF(COUNTA(A42:B42)=0,"",IF(A42="","Missing ID",IF(COUNTIFS($A$10:$A$109,A42)&lt;&gt;1,"Duplicate ID",IF(B42="","Missing name",IF(COUNTIFS('Periods'!$B$10:$B$309,A42,'Periods'!$K$10:$K$309,"&lt;&gt;OK")&gt;0,"Check periods","OK")))))</x:f>
      </x:c>
    </x:row>
    <x:row r="43" ht="23" customHeight="1">
      <x:c r="A43" s="9"/>
      <x:c r="B43" s="9"/>
      <x:c r="C43" s="11" t="str">
        <x:f>IF(A43="","",IF(F43&lt;&gt;"OK","Check member",IF(NOT(ISNUMBER($B$6)),"Check date",COUNTIFS('Periods'!$B$10:$B$309,A43,'Periods'!$D$10:$D$309,"&lt;="&amp;$B$6,'Periods'!$E$10:$E$309,"&gt;="&amp;$B$6,'Periods'!$G$10:$G$309,"No"))))</x:f>
      </x:c>
      <x:c r="D43" s="11" t="str">
        <x:f>IF(A43="","",IF(F43&lt;&gt;"OK","Check member",IF(OR(NOT(ISNUMBER($B$6)),NOT(ISNUMBER($D$6)),$D$6&lt;0),"Check settings",COUNTIFS('Periods'!$B$10:$B$309,A43,'Periods'!$H$10:$H$309,"Upcoming renewal"))))</x:f>
      </x:c>
      <x:c r="E43" s="13" t="str">
        <x:f>IF(A43="","",IF(F43&lt;&gt;"OK","Check member",IF(COUNTIFS('Periods'!$B$10:$B$309,A43,'Periods'!$J$10:$J$309,"Check*")&gt;0,"Check Payments",SUMIFS('Periods'!$J$10:$J$309,'Periods'!$B$10:$B$309,A43))))</x:f>
      </x:c>
      <x:c r="F43" s="11" t="str">
        <x:f>IF(COUNTA(A43:B43)=0,"",IF(A43="","Missing ID",IF(COUNTIFS($A$10:$A$109,A43)&lt;&gt;1,"Duplicate ID",IF(B43="","Missing name",IF(COUNTIFS('Periods'!$B$10:$B$309,A43,'Periods'!$K$10:$K$309,"&lt;&gt;OK")&gt;0,"Check periods","OK")))))</x:f>
      </x:c>
    </x:row>
    <x:row r="44" ht="23" customHeight="1">
      <x:c r="A44" s="9"/>
      <x:c r="B44" s="9"/>
      <x:c r="C44" s="11" t="str">
        <x:f>IF(A44="","",IF(F44&lt;&gt;"OK","Check member",IF(NOT(ISNUMBER($B$6)),"Check date",COUNTIFS('Periods'!$B$10:$B$309,A44,'Periods'!$D$10:$D$309,"&lt;="&amp;$B$6,'Periods'!$E$10:$E$309,"&gt;="&amp;$B$6,'Periods'!$G$10:$G$309,"No"))))</x:f>
      </x:c>
      <x:c r="D44" s="11" t="str">
        <x:f>IF(A44="","",IF(F44&lt;&gt;"OK","Check member",IF(OR(NOT(ISNUMBER($B$6)),NOT(ISNUMBER($D$6)),$D$6&lt;0),"Check settings",COUNTIFS('Periods'!$B$10:$B$309,A44,'Periods'!$H$10:$H$309,"Upcoming renewal"))))</x:f>
      </x:c>
      <x:c r="E44" s="13" t="str">
        <x:f>IF(A44="","",IF(F44&lt;&gt;"OK","Check member",IF(COUNTIFS('Periods'!$B$10:$B$309,A44,'Periods'!$J$10:$J$309,"Check*")&gt;0,"Check Payments",SUMIFS('Periods'!$J$10:$J$309,'Periods'!$B$10:$B$309,A44))))</x:f>
      </x:c>
      <x:c r="F44" s="11" t="str">
        <x:f>IF(COUNTA(A44:B44)=0,"",IF(A44="","Missing ID",IF(COUNTIFS($A$10:$A$109,A44)&lt;&gt;1,"Duplicate ID",IF(B44="","Missing name",IF(COUNTIFS('Periods'!$B$10:$B$309,A44,'Periods'!$K$10:$K$309,"&lt;&gt;OK")&gt;0,"Check periods","OK")))))</x:f>
      </x:c>
    </x:row>
    <x:row r="45" ht="23" customHeight="1">
      <x:c r="A45" s="9"/>
      <x:c r="B45" s="9"/>
      <x:c r="C45" s="11" t="str">
        <x:f>IF(A45="","",IF(F45&lt;&gt;"OK","Check member",IF(NOT(ISNUMBER($B$6)),"Check date",COUNTIFS('Periods'!$B$10:$B$309,A45,'Periods'!$D$10:$D$309,"&lt;="&amp;$B$6,'Periods'!$E$10:$E$309,"&gt;="&amp;$B$6,'Periods'!$G$10:$G$309,"No"))))</x:f>
      </x:c>
      <x:c r="D45" s="11" t="str">
        <x:f>IF(A45="","",IF(F45&lt;&gt;"OK","Check member",IF(OR(NOT(ISNUMBER($B$6)),NOT(ISNUMBER($D$6)),$D$6&lt;0),"Check settings",COUNTIFS('Periods'!$B$10:$B$309,A45,'Periods'!$H$10:$H$309,"Upcoming renewal"))))</x:f>
      </x:c>
      <x:c r="E45" s="13" t="str">
        <x:f>IF(A45="","",IF(F45&lt;&gt;"OK","Check member",IF(COUNTIFS('Periods'!$B$10:$B$309,A45,'Periods'!$J$10:$J$309,"Check*")&gt;0,"Check Payments",SUMIFS('Periods'!$J$10:$J$309,'Periods'!$B$10:$B$309,A45))))</x:f>
      </x:c>
      <x:c r="F45" s="11" t="str">
        <x:f>IF(COUNTA(A45:B45)=0,"",IF(A45="","Missing ID",IF(COUNTIFS($A$10:$A$109,A45)&lt;&gt;1,"Duplicate ID",IF(B45="","Missing name",IF(COUNTIFS('Periods'!$B$10:$B$309,A45,'Periods'!$K$10:$K$309,"&lt;&gt;OK")&gt;0,"Check periods","OK")))))</x:f>
      </x:c>
    </x:row>
    <x:row r="46" ht="23" customHeight="1">
      <x:c r="A46" s="9"/>
      <x:c r="B46" s="9"/>
      <x:c r="C46" s="11" t="str">
        <x:f>IF(A46="","",IF(F46&lt;&gt;"OK","Check member",IF(NOT(ISNUMBER($B$6)),"Check date",COUNTIFS('Periods'!$B$10:$B$309,A46,'Periods'!$D$10:$D$309,"&lt;="&amp;$B$6,'Periods'!$E$10:$E$309,"&gt;="&amp;$B$6,'Periods'!$G$10:$G$309,"No"))))</x:f>
      </x:c>
      <x:c r="D46" s="11" t="str">
        <x:f>IF(A46="","",IF(F46&lt;&gt;"OK","Check member",IF(OR(NOT(ISNUMBER($B$6)),NOT(ISNUMBER($D$6)),$D$6&lt;0),"Check settings",COUNTIFS('Periods'!$B$10:$B$309,A46,'Periods'!$H$10:$H$309,"Upcoming renewal"))))</x:f>
      </x:c>
      <x:c r="E46" s="13" t="str">
        <x:f>IF(A46="","",IF(F46&lt;&gt;"OK","Check member",IF(COUNTIFS('Periods'!$B$10:$B$309,A46,'Periods'!$J$10:$J$309,"Check*")&gt;0,"Check Payments",SUMIFS('Periods'!$J$10:$J$309,'Periods'!$B$10:$B$309,A46))))</x:f>
      </x:c>
      <x:c r="F46" s="11" t="str">
        <x:f>IF(COUNTA(A46:B46)=0,"",IF(A46="","Missing ID",IF(COUNTIFS($A$10:$A$109,A46)&lt;&gt;1,"Duplicate ID",IF(B46="","Missing name",IF(COUNTIFS('Periods'!$B$10:$B$309,A46,'Periods'!$K$10:$K$309,"&lt;&gt;OK")&gt;0,"Check periods","OK")))))</x:f>
      </x:c>
    </x:row>
    <x:row r="47" ht="23" customHeight="1">
      <x:c r="A47" s="9"/>
      <x:c r="B47" s="9"/>
      <x:c r="C47" s="11" t="str">
        <x:f>IF(A47="","",IF(F47&lt;&gt;"OK","Check member",IF(NOT(ISNUMBER($B$6)),"Check date",COUNTIFS('Periods'!$B$10:$B$309,A47,'Periods'!$D$10:$D$309,"&lt;="&amp;$B$6,'Periods'!$E$10:$E$309,"&gt;="&amp;$B$6,'Periods'!$G$10:$G$309,"No"))))</x:f>
      </x:c>
      <x:c r="D47" s="11" t="str">
        <x:f>IF(A47="","",IF(F47&lt;&gt;"OK","Check member",IF(OR(NOT(ISNUMBER($B$6)),NOT(ISNUMBER($D$6)),$D$6&lt;0),"Check settings",COUNTIFS('Periods'!$B$10:$B$309,A47,'Periods'!$H$10:$H$309,"Upcoming renewal"))))</x:f>
      </x:c>
      <x:c r="E47" s="13" t="str">
        <x:f>IF(A47="","",IF(F47&lt;&gt;"OK","Check member",IF(COUNTIFS('Periods'!$B$10:$B$309,A47,'Periods'!$J$10:$J$309,"Check*")&gt;0,"Check Payments",SUMIFS('Periods'!$J$10:$J$309,'Periods'!$B$10:$B$309,A47))))</x:f>
      </x:c>
      <x:c r="F47" s="11" t="str">
        <x:f>IF(COUNTA(A47:B47)=0,"",IF(A47="","Missing ID",IF(COUNTIFS($A$10:$A$109,A47)&lt;&gt;1,"Duplicate ID",IF(B47="","Missing name",IF(COUNTIFS('Periods'!$B$10:$B$309,A47,'Periods'!$K$10:$K$309,"&lt;&gt;OK")&gt;0,"Check periods","OK")))))</x:f>
      </x:c>
    </x:row>
    <x:row r="48" ht="23" customHeight="1">
      <x:c r="A48" s="9"/>
      <x:c r="B48" s="9"/>
      <x:c r="C48" s="11" t="str">
        <x:f>IF(A48="","",IF(F48&lt;&gt;"OK","Check member",IF(NOT(ISNUMBER($B$6)),"Check date",COUNTIFS('Periods'!$B$10:$B$309,A48,'Periods'!$D$10:$D$309,"&lt;="&amp;$B$6,'Periods'!$E$10:$E$309,"&gt;="&amp;$B$6,'Periods'!$G$10:$G$309,"No"))))</x:f>
      </x:c>
      <x:c r="D48" s="11" t="str">
        <x:f>IF(A48="","",IF(F48&lt;&gt;"OK","Check member",IF(OR(NOT(ISNUMBER($B$6)),NOT(ISNUMBER($D$6)),$D$6&lt;0),"Check settings",COUNTIFS('Periods'!$B$10:$B$309,A48,'Periods'!$H$10:$H$309,"Upcoming renewal"))))</x:f>
      </x:c>
      <x:c r="E48" s="13" t="str">
        <x:f>IF(A48="","",IF(F48&lt;&gt;"OK","Check member",IF(COUNTIFS('Periods'!$B$10:$B$309,A48,'Periods'!$J$10:$J$309,"Check*")&gt;0,"Check Payments",SUMIFS('Periods'!$J$10:$J$309,'Periods'!$B$10:$B$309,A48))))</x:f>
      </x:c>
      <x:c r="F48" s="11" t="str">
        <x:f>IF(COUNTA(A48:B48)=0,"",IF(A48="","Missing ID",IF(COUNTIFS($A$10:$A$109,A48)&lt;&gt;1,"Duplicate ID",IF(B48="","Missing name",IF(COUNTIFS('Periods'!$B$10:$B$309,A48,'Periods'!$K$10:$K$309,"&lt;&gt;OK")&gt;0,"Check periods","OK")))))</x:f>
      </x:c>
    </x:row>
    <x:row r="49" ht="23" customHeight="1">
      <x:c r="A49" s="9"/>
      <x:c r="B49" s="9"/>
      <x:c r="C49" s="11" t="str">
        <x:f>IF(A49="","",IF(F49&lt;&gt;"OK","Check member",IF(NOT(ISNUMBER($B$6)),"Check date",COUNTIFS('Periods'!$B$10:$B$309,A49,'Periods'!$D$10:$D$309,"&lt;="&amp;$B$6,'Periods'!$E$10:$E$309,"&gt;="&amp;$B$6,'Periods'!$G$10:$G$309,"No"))))</x:f>
      </x:c>
      <x:c r="D49" s="11" t="str">
        <x:f>IF(A49="","",IF(F49&lt;&gt;"OK","Check member",IF(OR(NOT(ISNUMBER($B$6)),NOT(ISNUMBER($D$6)),$D$6&lt;0),"Check settings",COUNTIFS('Periods'!$B$10:$B$309,A49,'Periods'!$H$10:$H$309,"Upcoming renewal"))))</x:f>
      </x:c>
      <x:c r="E49" s="13" t="str">
        <x:f>IF(A49="","",IF(F49&lt;&gt;"OK","Check member",IF(COUNTIFS('Periods'!$B$10:$B$309,A49,'Periods'!$J$10:$J$309,"Check*")&gt;0,"Check Payments",SUMIFS('Periods'!$J$10:$J$309,'Periods'!$B$10:$B$309,A49))))</x:f>
      </x:c>
      <x:c r="F49" s="11" t="str">
        <x:f>IF(COUNTA(A49:B49)=0,"",IF(A49="","Missing ID",IF(COUNTIFS($A$10:$A$109,A49)&lt;&gt;1,"Duplicate ID",IF(B49="","Missing name",IF(COUNTIFS('Periods'!$B$10:$B$309,A49,'Periods'!$K$10:$K$309,"&lt;&gt;OK")&gt;0,"Check periods","OK")))))</x:f>
      </x:c>
    </x:row>
    <x:row r="50" ht="23" customHeight="1">
      <x:c r="A50" s="9"/>
      <x:c r="B50" s="9"/>
      <x:c r="C50" s="11" t="str">
        <x:f>IF(A50="","",IF(F50&lt;&gt;"OK","Check member",IF(NOT(ISNUMBER($B$6)),"Check date",COUNTIFS('Periods'!$B$10:$B$309,A50,'Periods'!$D$10:$D$309,"&lt;="&amp;$B$6,'Periods'!$E$10:$E$309,"&gt;="&amp;$B$6,'Periods'!$G$10:$G$309,"No"))))</x:f>
      </x:c>
      <x:c r="D50" s="11" t="str">
        <x:f>IF(A50="","",IF(F50&lt;&gt;"OK","Check member",IF(OR(NOT(ISNUMBER($B$6)),NOT(ISNUMBER($D$6)),$D$6&lt;0),"Check settings",COUNTIFS('Periods'!$B$10:$B$309,A50,'Periods'!$H$10:$H$309,"Upcoming renewal"))))</x:f>
      </x:c>
      <x:c r="E50" s="13" t="str">
        <x:f>IF(A50="","",IF(F50&lt;&gt;"OK","Check member",IF(COUNTIFS('Periods'!$B$10:$B$309,A50,'Periods'!$J$10:$J$309,"Check*")&gt;0,"Check Payments",SUMIFS('Periods'!$J$10:$J$309,'Periods'!$B$10:$B$309,A50))))</x:f>
      </x:c>
      <x:c r="F50" s="11" t="str">
        <x:f>IF(COUNTA(A50:B50)=0,"",IF(A50="","Missing ID",IF(COUNTIFS($A$10:$A$109,A50)&lt;&gt;1,"Duplicate ID",IF(B50="","Missing name",IF(COUNTIFS('Periods'!$B$10:$B$309,A50,'Periods'!$K$10:$K$309,"&lt;&gt;OK")&gt;0,"Check periods","OK")))))</x:f>
      </x:c>
    </x:row>
    <x:row r="51" ht="23" customHeight="1">
      <x:c r="A51" s="9"/>
      <x:c r="B51" s="9"/>
      <x:c r="C51" s="11" t="str">
        <x:f>IF(A51="","",IF(F51&lt;&gt;"OK","Check member",IF(NOT(ISNUMBER($B$6)),"Check date",COUNTIFS('Periods'!$B$10:$B$309,A51,'Periods'!$D$10:$D$309,"&lt;="&amp;$B$6,'Periods'!$E$10:$E$309,"&gt;="&amp;$B$6,'Periods'!$G$10:$G$309,"No"))))</x:f>
      </x:c>
      <x:c r="D51" s="11" t="str">
        <x:f>IF(A51="","",IF(F51&lt;&gt;"OK","Check member",IF(OR(NOT(ISNUMBER($B$6)),NOT(ISNUMBER($D$6)),$D$6&lt;0),"Check settings",COUNTIFS('Periods'!$B$10:$B$309,A51,'Periods'!$H$10:$H$309,"Upcoming renewal"))))</x:f>
      </x:c>
      <x:c r="E51" s="13" t="str">
        <x:f>IF(A51="","",IF(F51&lt;&gt;"OK","Check member",IF(COUNTIFS('Periods'!$B$10:$B$309,A51,'Periods'!$J$10:$J$309,"Check*")&gt;0,"Check Payments",SUMIFS('Periods'!$J$10:$J$309,'Periods'!$B$10:$B$309,A51))))</x:f>
      </x:c>
      <x:c r="F51" s="11" t="str">
        <x:f>IF(COUNTA(A51:B51)=0,"",IF(A51="","Missing ID",IF(COUNTIFS($A$10:$A$109,A51)&lt;&gt;1,"Duplicate ID",IF(B51="","Missing name",IF(COUNTIFS('Periods'!$B$10:$B$309,A51,'Periods'!$K$10:$K$309,"&lt;&gt;OK")&gt;0,"Check periods","OK")))))</x:f>
      </x:c>
    </x:row>
    <x:row r="52" ht="23" customHeight="1">
      <x:c r="A52" s="9"/>
      <x:c r="B52" s="9"/>
      <x:c r="C52" s="11" t="str">
        <x:f>IF(A52="","",IF(F52&lt;&gt;"OK","Check member",IF(NOT(ISNUMBER($B$6)),"Check date",COUNTIFS('Periods'!$B$10:$B$309,A52,'Periods'!$D$10:$D$309,"&lt;="&amp;$B$6,'Periods'!$E$10:$E$309,"&gt;="&amp;$B$6,'Periods'!$G$10:$G$309,"No"))))</x:f>
      </x:c>
      <x:c r="D52" s="11" t="str">
        <x:f>IF(A52="","",IF(F52&lt;&gt;"OK","Check member",IF(OR(NOT(ISNUMBER($B$6)),NOT(ISNUMBER($D$6)),$D$6&lt;0),"Check settings",COUNTIFS('Periods'!$B$10:$B$309,A52,'Periods'!$H$10:$H$309,"Upcoming renewal"))))</x:f>
      </x:c>
      <x:c r="E52" s="13" t="str">
        <x:f>IF(A52="","",IF(F52&lt;&gt;"OK","Check member",IF(COUNTIFS('Periods'!$B$10:$B$309,A52,'Periods'!$J$10:$J$309,"Check*")&gt;0,"Check Payments",SUMIFS('Periods'!$J$10:$J$309,'Periods'!$B$10:$B$309,A52))))</x:f>
      </x:c>
      <x:c r="F52" s="11" t="str">
        <x:f>IF(COUNTA(A52:B52)=0,"",IF(A52="","Missing ID",IF(COUNTIFS($A$10:$A$109,A52)&lt;&gt;1,"Duplicate ID",IF(B52="","Missing name",IF(COUNTIFS('Periods'!$B$10:$B$309,A52,'Periods'!$K$10:$K$309,"&lt;&gt;OK")&gt;0,"Check periods","OK")))))</x:f>
      </x:c>
    </x:row>
    <x:row r="53" ht="23" customHeight="1">
      <x:c r="A53" s="9"/>
      <x:c r="B53" s="9"/>
      <x:c r="C53" s="11" t="str">
        <x:f>IF(A53="","",IF(F53&lt;&gt;"OK","Check member",IF(NOT(ISNUMBER($B$6)),"Check date",COUNTIFS('Periods'!$B$10:$B$309,A53,'Periods'!$D$10:$D$309,"&lt;="&amp;$B$6,'Periods'!$E$10:$E$309,"&gt;="&amp;$B$6,'Periods'!$G$10:$G$309,"No"))))</x:f>
      </x:c>
      <x:c r="D53" s="11" t="str">
        <x:f>IF(A53="","",IF(F53&lt;&gt;"OK","Check member",IF(OR(NOT(ISNUMBER($B$6)),NOT(ISNUMBER($D$6)),$D$6&lt;0),"Check settings",COUNTIFS('Periods'!$B$10:$B$309,A53,'Periods'!$H$10:$H$309,"Upcoming renewal"))))</x:f>
      </x:c>
      <x:c r="E53" s="13" t="str">
        <x:f>IF(A53="","",IF(F53&lt;&gt;"OK","Check member",IF(COUNTIFS('Periods'!$B$10:$B$309,A53,'Periods'!$J$10:$J$309,"Check*")&gt;0,"Check Payments",SUMIFS('Periods'!$J$10:$J$309,'Periods'!$B$10:$B$309,A53))))</x:f>
      </x:c>
      <x:c r="F53" s="11" t="str">
        <x:f>IF(COUNTA(A53:B53)=0,"",IF(A53="","Missing ID",IF(COUNTIFS($A$10:$A$109,A53)&lt;&gt;1,"Duplicate ID",IF(B53="","Missing name",IF(COUNTIFS('Periods'!$B$10:$B$309,A53,'Periods'!$K$10:$K$309,"&lt;&gt;OK")&gt;0,"Check periods","OK")))))</x:f>
      </x:c>
    </x:row>
    <x:row r="54" ht="23" customHeight="1">
      <x:c r="A54" s="9"/>
      <x:c r="B54" s="9"/>
      <x:c r="C54" s="11" t="str">
        <x:f>IF(A54="","",IF(F54&lt;&gt;"OK","Check member",IF(NOT(ISNUMBER($B$6)),"Check date",COUNTIFS('Periods'!$B$10:$B$309,A54,'Periods'!$D$10:$D$309,"&lt;="&amp;$B$6,'Periods'!$E$10:$E$309,"&gt;="&amp;$B$6,'Periods'!$G$10:$G$309,"No"))))</x:f>
      </x:c>
      <x:c r="D54" s="11" t="str">
        <x:f>IF(A54="","",IF(F54&lt;&gt;"OK","Check member",IF(OR(NOT(ISNUMBER($B$6)),NOT(ISNUMBER($D$6)),$D$6&lt;0),"Check settings",COUNTIFS('Periods'!$B$10:$B$309,A54,'Periods'!$H$10:$H$309,"Upcoming renewal"))))</x:f>
      </x:c>
      <x:c r="E54" s="13" t="str">
        <x:f>IF(A54="","",IF(F54&lt;&gt;"OK","Check member",IF(COUNTIFS('Periods'!$B$10:$B$309,A54,'Periods'!$J$10:$J$309,"Check*")&gt;0,"Check Payments",SUMIFS('Periods'!$J$10:$J$309,'Periods'!$B$10:$B$309,A54))))</x:f>
      </x:c>
      <x:c r="F54" s="11" t="str">
        <x:f>IF(COUNTA(A54:B54)=0,"",IF(A54="","Missing ID",IF(COUNTIFS($A$10:$A$109,A54)&lt;&gt;1,"Duplicate ID",IF(B54="","Missing name",IF(COUNTIFS('Periods'!$B$10:$B$309,A54,'Periods'!$K$10:$K$309,"&lt;&gt;OK")&gt;0,"Check periods","OK")))))</x:f>
      </x:c>
    </x:row>
    <x:row r="55" ht="23" customHeight="1">
      <x:c r="A55" s="9"/>
      <x:c r="B55" s="9"/>
      <x:c r="C55" s="11" t="str">
        <x:f>IF(A55="","",IF(F55&lt;&gt;"OK","Check member",IF(NOT(ISNUMBER($B$6)),"Check date",COUNTIFS('Periods'!$B$10:$B$309,A55,'Periods'!$D$10:$D$309,"&lt;="&amp;$B$6,'Periods'!$E$10:$E$309,"&gt;="&amp;$B$6,'Periods'!$G$10:$G$309,"No"))))</x:f>
      </x:c>
      <x:c r="D55" s="11" t="str">
        <x:f>IF(A55="","",IF(F55&lt;&gt;"OK","Check member",IF(OR(NOT(ISNUMBER($B$6)),NOT(ISNUMBER($D$6)),$D$6&lt;0),"Check settings",COUNTIFS('Periods'!$B$10:$B$309,A55,'Periods'!$H$10:$H$309,"Upcoming renewal"))))</x:f>
      </x:c>
      <x:c r="E55" s="13" t="str">
        <x:f>IF(A55="","",IF(F55&lt;&gt;"OK","Check member",IF(COUNTIFS('Periods'!$B$10:$B$309,A55,'Periods'!$J$10:$J$309,"Check*")&gt;0,"Check Payments",SUMIFS('Periods'!$J$10:$J$309,'Periods'!$B$10:$B$309,A55))))</x:f>
      </x:c>
      <x:c r="F55" s="11" t="str">
        <x:f>IF(COUNTA(A55:B55)=0,"",IF(A55="","Missing ID",IF(COUNTIFS($A$10:$A$109,A55)&lt;&gt;1,"Duplicate ID",IF(B55="","Missing name",IF(COUNTIFS('Periods'!$B$10:$B$309,A55,'Periods'!$K$10:$K$309,"&lt;&gt;OK")&gt;0,"Check periods","OK")))))</x:f>
      </x:c>
    </x:row>
    <x:row r="56" ht="23" customHeight="1">
      <x:c r="A56" s="9"/>
      <x:c r="B56" s="9"/>
      <x:c r="C56" s="11" t="str">
        <x:f>IF(A56="","",IF(F56&lt;&gt;"OK","Check member",IF(NOT(ISNUMBER($B$6)),"Check date",COUNTIFS('Periods'!$B$10:$B$309,A56,'Periods'!$D$10:$D$309,"&lt;="&amp;$B$6,'Periods'!$E$10:$E$309,"&gt;="&amp;$B$6,'Periods'!$G$10:$G$309,"No"))))</x:f>
      </x:c>
      <x:c r="D56" s="11" t="str">
        <x:f>IF(A56="","",IF(F56&lt;&gt;"OK","Check member",IF(OR(NOT(ISNUMBER($B$6)),NOT(ISNUMBER($D$6)),$D$6&lt;0),"Check settings",COUNTIFS('Periods'!$B$10:$B$309,A56,'Periods'!$H$10:$H$309,"Upcoming renewal"))))</x:f>
      </x:c>
      <x:c r="E56" s="13" t="str">
        <x:f>IF(A56="","",IF(F56&lt;&gt;"OK","Check member",IF(COUNTIFS('Periods'!$B$10:$B$309,A56,'Periods'!$J$10:$J$309,"Check*")&gt;0,"Check Payments",SUMIFS('Periods'!$J$10:$J$309,'Periods'!$B$10:$B$309,A56))))</x:f>
      </x:c>
      <x:c r="F56" s="11" t="str">
        <x:f>IF(COUNTA(A56:B56)=0,"",IF(A56="","Missing ID",IF(COUNTIFS($A$10:$A$109,A56)&lt;&gt;1,"Duplicate ID",IF(B56="","Missing name",IF(COUNTIFS('Periods'!$B$10:$B$309,A56,'Periods'!$K$10:$K$309,"&lt;&gt;OK")&gt;0,"Check periods","OK")))))</x:f>
      </x:c>
    </x:row>
    <x:row r="57" ht="23" customHeight="1">
      <x:c r="A57" s="9"/>
      <x:c r="B57" s="9"/>
      <x:c r="C57" s="11" t="str">
        <x:f>IF(A57="","",IF(F57&lt;&gt;"OK","Check member",IF(NOT(ISNUMBER($B$6)),"Check date",COUNTIFS('Periods'!$B$10:$B$309,A57,'Periods'!$D$10:$D$309,"&lt;="&amp;$B$6,'Periods'!$E$10:$E$309,"&gt;="&amp;$B$6,'Periods'!$G$10:$G$309,"No"))))</x:f>
      </x:c>
      <x:c r="D57" s="11" t="str">
        <x:f>IF(A57="","",IF(F57&lt;&gt;"OK","Check member",IF(OR(NOT(ISNUMBER($B$6)),NOT(ISNUMBER($D$6)),$D$6&lt;0),"Check settings",COUNTIFS('Periods'!$B$10:$B$309,A57,'Periods'!$H$10:$H$309,"Upcoming renewal"))))</x:f>
      </x:c>
      <x:c r="E57" s="13" t="str">
        <x:f>IF(A57="","",IF(F57&lt;&gt;"OK","Check member",IF(COUNTIFS('Periods'!$B$10:$B$309,A57,'Periods'!$J$10:$J$309,"Check*")&gt;0,"Check Payments",SUMIFS('Periods'!$J$10:$J$309,'Periods'!$B$10:$B$309,A57))))</x:f>
      </x:c>
      <x:c r="F57" s="11" t="str">
        <x:f>IF(COUNTA(A57:B57)=0,"",IF(A57="","Missing ID",IF(COUNTIFS($A$10:$A$109,A57)&lt;&gt;1,"Duplicate ID",IF(B57="","Missing name",IF(COUNTIFS('Periods'!$B$10:$B$309,A57,'Periods'!$K$10:$K$309,"&lt;&gt;OK")&gt;0,"Check periods","OK")))))</x:f>
      </x:c>
    </x:row>
    <x:row r="58" ht="23" customHeight="1">
      <x:c r="A58" s="9"/>
      <x:c r="B58" s="9"/>
      <x:c r="C58" s="11" t="str">
        <x:f>IF(A58="","",IF(F58&lt;&gt;"OK","Check member",IF(NOT(ISNUMBER($B$6)),"Check date",COUNTIFS('Periods'!$B$10:$B$309,A58,'Periods'!$D$10:$D$309,"&lt;="&amp;$B$6,'Periods'!$E$10:$E$309,"&gt;="&amp;$B$6,'Periods'!$G$10:$G$309,"No"))))</x:f>
      </x:c>
      <x:c r="D58" s="11" t="str">
        <x:f>IF(A58="","",IF(F58&lt;&gt;"OK","Check member",IF(OR(NOT(ISNUMBER($B$6)),NOT(ISNUMBER($D$6)),$D$6&lt;0),"Check settings",COUNTIFS('Periods'!$B$10:$B$309,A58,'Periods'!$H$10:$H$309,"Upcoming renewal"))))</x:f>
      </x:c>
      <x:c r="E58" s="13" t="str">
        <x:f>IF(A58="","",IF(F58&lt;&gt;"OK","Check member",IF(COUNTIFS('Periods'!$B$10:$B$309,A58,'Periods'!$J$10:$J$309,"Check*")&gt;0,"Check Payments",SUMIFS('Periods'!$J$10:$J$309,'Periods'!$B$10:$B$309,A58))))</x:f>
      </x:c>
      <x:c r="F58" s="11" t="str">
        <x:f>IF(COUNTA(A58:B58)=0,"",IF(A58="","Missing ID",IF(COUNTIFS($A$10:$A$109,A58)&lt;&gt;1,"Duplicate ID",IF(B58="","Missing name",IF(COUNTIFS('Periods'!$B$10:$B$309,A58,'Periods'!$K$10:$K$309,"&lt;&gt;OK")&gt;0,"Check periods","OK")))))</x:f>
      </x:c>
    </x:row>
    <x:row r="59" ht="23" customHeight="1">
      <x:c r="A59" s="9"/>
      <x:c r="B59" s="9"/>
      <x:c r="C59" s="11" t="str">
        <x:f>IF(A59="","",IF(F59&lt;&gt;"OK","Check member",IF(NOT(ISNUMBER($B$6)),"Check date",COUNTIFS('Periods'!$B$10:$B$309,A59,'Periods'!$D$10:$D$309,"&lt;="&amp;$B$6,'Periods'!$E$10:$E$309,"&gt;="&amp;$B$6,'Periods'!$G$10:$G$309,"No"))))</x:f>
      </x:c>
      <x:c r="D59" s="11" t="str">
        <x:f>IF(A59="","",IF(F59&lt;&gt;"OK","Check member",IF(OR(NOT(ISNUMBER($B$6)),NOT(ISNUMBER($D$6)),$D$6&lt;0),"Check settings",COUNTIFS('Periods'!$B$10:$B$309,A59,'Periods'!$H$10:$H$309,"Upcoming renewal"))))</x:f>
      </x:c>
      <x:c r="E59" s="13" t="str">
        <x:f>IF(A59="","",IF(F59&lt;&gt;"OK","Check member",IF(COUNTIFS('Periods'!$B$10:$B$309,A59,'Periods'!$J$10:$J$309,"Check*")&gt;0,"Check Payments",SUMIFS('Periods'!$J$10:$J$309,'Periods'!$B$10:$B$309,A59))))</x:f>
      </x:c>
      <x:c r="F59" s="11" t="str">
        <x:f>IF(COUNTA(A59:B59)=0,"",IF(A59="","Missing ID",IF(COUNTIFS($A$10:$A$109,A59)&lt;&gt;1,"Duplicate ID",IF(B59="","Missing name",IF(COUNTIFS('Periods'!$B$10:$B$309,A59,'Periods'!$K$10:$K$309,"&lt;&gt;OK")&gt;0,"Check periods","OK")))))</x:f>
      </x:c>
    </x:row>
    <x:row r="60" ht="23" customHeight="1">
      <x:c r="A60" s="9"/>
      <x:c r="B60" s="9"/>
      <x:c r="C60" s="11" t="str">
        <x:f>IF(A60="","",IF(F60&lt;&gt;"OK","Check member",IF(NOT(ISNUMBER($B$6)),"Check date",COUNTIFS('Periods'!$B$10:$B$309,A60,'Periods'!$D$10:$D$309,"&lt;="&amp;$B$6,'Periods'!$E$10:$E$309,"&gt;="&amp;$B$6,'Periods'!$G$10:$G$309,"No"))))</x:f>
      </x:c>
      <x:c r="D60" s="11" t="str">
        <x:f>IF(A60="","",IF(F60&lt;&gt;"OK","Check member",IF(OR(NOT(ISNUMBER($B$6)),NOT(ISNUMBER($D$6)),$D$6&lt;0),"Check settings",COUNTIFS('Periods'!$B$10:$B$309,A60,'Periods'!$H$10:$H$309,"Upcoming renewal"))))</x:f>
      </x:c>
      <x:c r="E60" s="13" t="str">
        <x:f>IF(A60="","",IF(F60&lt;&gt;"OK","Check member",IF(COUNTIFS('Periods'!$B$10:$B$309,A60,'Periods'!$J$10:$J$309,"Check*")&gt;0,"Check Payments",SUMIFS('Periods'!$J$10:$J$309,'Periods'!$B$10:$B$309,A60))))</x:f>
      </x:c>
      <x:c r="F60" s="11" t="str">
        <x:f>IF(COUNTA(A60:B60)=0,"",IF(A60="","Missing ID",IF(COUNTIFS($A$10:$A$109,A60)&lt;&gt;1,"Duplicate ID",IF(B60="","Missing name",IF(COUNTIFS('Periods'!$B$10:$B$309,A60,'Periods'!$K$10:$K$309,"&lt;&gt;OK")&gt;0,"Check periods","OK")))))</x:f>
      </x:c>
    </x:row>
    <x:row r="61" ht="23" customHeight="1">
      <x:c r="A61" s="9"/>
      <x:c r="B61" s="9"/>
      <x:c r="C61" s="11" t="str">
        <x:f>IF(A61="","",IF(F61&lt;&gt;"OK","Check member",IF(NOT(ISNUMBER($B$6)),"Check date",COUNTIFS('Periods'!$B$10:$B$309,A61,'Periods'!$D$10:$D$309,"&lt;="&amp;$B$6,'Periods'!$E$10:$E$309,"&gt;="&amp;$B$6,'Periods'!$G$10:$G$309,"No"))))</x:f>
      </x:c>
      <x:c r="D61" s="11" t="str">
        <x:f>IF(A61="","",IF(F61&lt;&gt;"OK","Check member",IF(OR(NOT(ISNUMBER($B$6)),NOT(ISNUMBER($D$6)),$D$6&lt;0),"Check settings",COUNTIFS('Periods'!$B$10:$B$309,A61,'Periods'!$H$10:$H$309,"Upcoming renewal"))))</x:f>
      </x:c>
      <x:c r="E61" s="13" t="str">
        <x:f>IF(A61="","",IF(F61&lt;&gt;"OK","Check member",IF(COUNTIFS('Periods'!$B$10:$B$309,A61,'Periods'!$J$10:$J$309,"Check*")&gt;0,"Check Payments",SUMIFS('Periods'!$J$10:$J$309,'Periods'!$B$10:$B$309,A61))))</x:f>
      </x:c>
      <x:c r="F61" s="11" t="str">
        <x:f>IF(COUNTA(A61:B61)=0,"",IF(A61="","Missing ID",IF(COUNTIFS($A$10:$A$109,A61)&lt;&gt;1,"Duplicate ID",IF(B61="","Missing name",IF(COUNTIFS('Periods'!$B$10:$B$309,A61,'Periods'!$K$10:$K$309,"&lt;&gt;OK")&gt;0,"Check periods","OK")))))</x:f>
      </x:c>
    </x:row>
    <x:row r="62" ht="23" customHeight="1">
      <x:c r="A62" s="9"/>
      <x:c r="B62" s="9"/>
      <x:c r="C62" s="11" t="str">
        <x:f>IF(A62="","",IF(F62&lt;&gt;"OK","Check member",IF(NOT(ISNUMBER($B$6)),"Check date",COUNTIFS('Periods'!$B$10:$B$309,A62,'Periods'!$D$10:$D$309,"&lt;="&amp;$B$6,'Periods'!$E$10:$E$309,"&gt;="&amp;$B$6,'Periods'!$G$10:$G$309,"No"))))</x:f>
      </x:c>
      <x:c r="D62" s="11" t="str">
        <x:f>IF(A62="","",IF(F62&lt;&gt;"OK","Check member",IF(OR(NOT(ISNUMBER($B$6)),NOT(ISNUMBER($D$6)),$D$6&lt;0),"Check settings",COUNTIFS('Periods'!$B$10:$B$309,A62,'Periods'!$H$10:$H$309,"Upcoming renewal"))))</x:f>
      </x:c>
      <x:c r="E62" s="13" t="str">
        <x:f>IF(A62="","",IF(F62&lt;&gt;"OK","Check member",IF(COUNTIFS('Periods'!$B$10:$B$309,A62,'Periods'!$J$10:$J$309,"Check*")&gt;0,"Check Payments",SUMIFS('Periods'!$J$10:$J$309,'Periods'!$B$10:$B$309,A62))))</x:f>
      </x:c>
      <x:c r="F62" s="11" t="str">
        <x:f>IF(COUNTA(A62:B62)=0,"",IF(A62="","Missing ID",IF(COUNTIFS($A$10:$A$109,A62)&lt;&gt;1,"Duplicate ID",IF(B62="","Missing name",IF(COUNTIFS('Periods'!$B$10:$B$309,A62,'Periods'!$K$10:$K$309,"&lt;&gt;OK")&gt;0,"Check periods","OK")))))</x:f>
      </x:c>
    </x:row>
    <x:row r="63" ht="23" customHeight="1">
      <x:c r="A63" s="9"/>
      <x:c r="B63" s="9"/>
      <x:c r="C63" s="11" t="str">
        <x:f>IF(A63="","",IF(F63&lt;&gt;"OK","Check member",IF(NOT(ISNUMBER($B$6)),"Check date",COUNTIFS('Periods'!$B$10:$B$309,A63,'Periods'!$D$10:$D$309,"&lt;="&amp;$B$6,'Periods'!$E$10:$E$309,"&gt;="&amp;$B$6,'Periods'!$G$10:$G$309,"No"))))</x:f>
      </x:c>
      <x:c r="D63" s="11" t="str">
        <x:f>IF(A63="","",IF(F63&lt;&gt;"OK","Check member",IF(OR(NOT(ISNUMBER($B$6)),NOT(ISNUMBER($D$6)),$D$6&lt;0),"Check settings",COUNTIFS('Periods'!$B$10:$B$309,A63,'Periods'!$H$10:$H$309,"Upcoming renewal"))))</x:f>
      </x:c>
      <x:c r="E63" s="13" t="str">
        <x:f>IF(A63="","",IF(F63&lt;&gt;"OK","Check member",IF(COUNTIFS('Periods'!$B$10:$B$309,A63,'Periods'!$J$10:$J$309,"Check*")&gt;0,"Check Payments",SUMIFS('Periods'!$J$10:$J$309,'Periods'!$B$10:$B$309,A63))))</x:f>
      </x:c>
      <x:c r="F63" s="11" t="str">
        <x:f>IF(COUNTA(A63:B63)=0,"",IF(A63="","Missing ID",IF(COUNTIFS($A$10:$A$109,A63)&lt;&gt;1,"Duplicate ID",IF(B63="","Missing name",IF(COUNTIFS('Periods'!$B$10:$B$309,A63,'Periods'!$K$10:$K$309,"&lt;&gt;OK")&gt;0,"Check periods","OK")))))</x:f>
      </x:c>
    </x:row>
    <x:row r="64" ht="23" customHeight="1">
      <x:c r="A64" s="9"/>
      <x:c r="B64" s="9"/>
      <x:c r="C64" s="11" t="str">
        <x:f>IF(A64="","",IF(F64&lt;&gt;"OK","Check member",IF(NOT(ISNUMBER($B$6)),"Check date",COUNTIFS('Periods'!$B$10:$B$309,A64,'Periods'!$D$10:$D$309,"&lt;="&amp;$B$6,'Periods'!$E$10:$E$309,"&gt;="&amp;$B$6,'Periods'!$G$10:$G$309,"No"))))</x:f>
      </x:c>
      <x:c r="D64" s="11" t="str">
        <x:f>IF(A64="","",IF(F64&lt;&gt;"OK","Check member",IF(OR(NOT(ISNUMBER($B$6)),NOT(ISNUMBER($D$6)),$D$6&lt;0),"Check settings",COUNTIFS('Periods'!$B$10:$B$309,A64,'Periods'!$H$10:$H$309,"Upcoming renewal"))))</x:f>
      </x:c>
      <x:c r="E64" s="13" t="str">
        <x:f>IF(A64="","",IF(F64&lt;&gt;"OK","Check member",IF(COUNTIFS('Periods'!$B$10:$B$309,A64,'Periods'!$J$10:$J$309,"Check*")&gt;0,"Check Payments",SUMIFS('Periods'!$J$10:$J$309,'Periods'!$B$10:$B$309,A64))))</x:f>
      </x:c>
      <x:c r="F64" s="11" t="str">
        <x:f>IF(COUNTA(A64:B64)=0,"",IF(A64="","Missing ID",IF(COUNTIFS($A$10:$A$109,A64)&lt;&gt;1,"Duplicate ID",IF(B64="","Missing name",IF(COUNTIFS('Periods'!$B$10:$B$309,A64,'Periods'!$K$10:$K$309,"&lt;&gt;OK")&gt;0,"Check periods","OK")))))</x:f>
      </x:c>
    </x:row>
    <x:row r="65" ht="23" customHeight="1">
      <x:c r="A65" s="9"/>
      <x:c r="B65" s="9"/>
      <x:c r="C65" s="11" t="str">
        <x:f>IF(A65="","",IF(F65&lt;&gt;"OK","Check member",IF(NOT(ISNUMBER($B$6)),"Check date",COUNTIFS('Periods'!$B$10:$B$309,A65,'Periods'!$D$10:$D$309,"&lt;="&amp;$B$6,'Periods'!$E$10:$E$309,"&gt;="&amp;$B$6,'Periods'!$G$10:$G$309,"No"))))</x:f>
      </x:c>
      <x:c r="D65" s="11" t="str">
        <x:f>IF(A65="","",IF(F65&lt;&gt;"OK","Check member",IF(OR(NOT(ISNUMBER($B$6)),NOT(ISNUMBER($D$6)),$D$6&lt;0),"Check settings",COUNTIFS('Periods'!$B$10:$B$309,A65,'Periods'!$H$10:$H$309,"Upcoming renewal"))))</x:f>
      </x:c>
      <x:c r="E65" s="13" t="str">
        <x:f>IF(A65="","",IF(F65&lt;&gt;"OK","Check member",IF(COUNTIFS('Periods'!$B$10:$B$309,A65,'Periods'!$J$10:$J$309,"Check*")&gt;0,"Check Payments",SUMIFS('Periods'!$J$10:$J$309,'Periods'!$B$10:$B$309,A65))))</x:f>
      </x:c>
      <x:c r="F65" s="11" t="str">
        <x:f>IF(COUNTA(A65:B65)=0,"",IF(A65="","Missing ID",IF(COUNTIFS($A$10:$A$109,A65)&lt;&gt;1,"Duplicate ID",IF(B65="","Missing name",IF(COUNTIFS('Periods'!$B$10:$B$309,A65,'Periods'!$K$10:$K$309,"&lt;&gt;OK")&gt;0,"Check periods","OK")))))</x:f>
      </x:c>
    </x:row>
    <x:row r="66" ht="23" customHeight="1">
      <x:c r="A66" s="9"/>
      <x:c r="B66" s="9"/>
      <x:c r="C66" s="11" t="str">
        <x:f>IF(A66="","",IF(F66&lt;&gt;"OK","Check member",IF(NOT(ISNUMBER($B$6)),"Check date",COUNTIFS('Periods'!$B$10:$B$309,A66,'Periods'!$D$10:$D$309,"&lt;="&amp;$B$6,'Periods'!$E$10:$E$309,"&gt;="&amp;$B$6,'Periods'!$G$10:$G$309,"No"))))</x:f>
      </x:c>
      <x:c r="D66" s="11" t="str">
        <x:f>IF(A66="","",IF(F66&lt;&gt;"OK","Check member",IF(OR(NOT(ISNUMBER($B$6)),NOT(ISNUMBER($D$6)),$D$6&lt;0),"Check settings",COUNTIFS('Periods'!$B$10:$B$309,A66,'Periods'!$H$10:$H$309,"Upcoming renewal"))))</x:f>
      </x:c>
      <x:c r="E66" s="13" t="str">
        <x:f>IF(A66="","",IF(F66&lt;&gt;"OK","Check member",IF(COUNTIFS('Periods'!$B$10:$B$309,A66,'Periods'!$J$10:$J$309,"Check*")&gt;0,"Check Payments",SUMIFS('Periods'!$J$10:$J$309,'Periods'!$B$10:$B$309,A66))))</x:f>
      </x:c>
      <x:c r="F66" s="11" t="str">
        <x:f>IF(COUNTA(A66:B66)=0,"",IF(A66="","Missing ID",IF(COUNTIFS($A$10:$A$109,A66)&lt;&gt;1,"Duplicate ID",IF(B66="","Missing name",IF(COUNTIFS('Periods'!$B$10:$B$309,A66,'Periods'!$K$10:$K$309,"&lt;&gt;OK")&gt;0,"Check periods","OK")))))</x:f>
      </x:c>
    </x:row>
    <x:row r="67" ht="23" customHeight="1">
      <x:c r="A67" s="9"/>
      <x:c r="B67" s="9"/>
      <x:c r="C67" s="11" t="str">
        <x:f>IF(A67="","",IF(F67&lt;&gt;"OK","Check member",IF(NOT(ISNUMBER($B$6)),"Check date",COUNTIFS('Periods'!$B$10:$B$309,A67,'Periods'!$D$10:$D$309,"&lt;="&amp;$B$6,'Periods'!$E$10:$E$309,"&gt;="&amp;$B$6,'Periods'!$G$10:$G$309,"No"))))</x:f>
      </x:c>
      <x:c r="D67" s="11" t="str">
        <x:f>IF(A67="","",IF(F67&lt;&gt;"OK","Check member",IF(OR(NOT(ISNUMBER($B$6)),NOT(ISNUMBER($D$6)),$D$6&lt;0),"Check settings",COUNTIFS('Periods'!$B$10:$B$309,A67,'Periods'!$H$10:$H$309,"Upcoming renewal"))))</x:f>
      </x:c>
      <x:c r="E67" s="13" t="str">
        <x:f>IF(A67="","",IF(F67&lt;&gt;"OK","Check member",IF(COUNTIFS('Periods'!$B$10:$B$309,A67,'Periods'!$J$10:$J$309,"Check*")&gt;0,"Check Payments",SUMIFS('Periods'!$J$10:$J$309,'Periods'!$B$10:$B$309,A67))))</x:f>
      </x:c>
      <x:c r="F67" s="11" t="str">
        <x:f>IF(COUNTA(A67:B67)=0,"",IF(A67="","Missing ID",IF(COUNTIFS($A$10:$A$109,A67)&lt;&gt;1,"Duplicate ID",IF(B67="","Missing name",IF(COUNTIFS('Periods'!$B$10:$B$309,A67,'Periods'!$K$10:$K$309,"&lt;&gt;OK")&gt;0,"Check periods","OK")))))</x:f>
      </x:c>
    </x:row>
    <x:row r="68" ht="23" customHeight="1">
      <x:c r="A68" s="9"/>
      <x:c r="B68" s="9"/>
      <x:c r="C68" s="11" t="str">
        <x:f>IF(A68="","",IF(F68&lt;&gt;"OK","Check member",IF(NOT(ISNUMBER($B$6)),"Check date",COUNTIFS('Periods'!$B$10:$B$309,A68,'Periods'!$D$10:$D$309,"&lt;="&amp;$B$6,'Periods'!$E$10:$E$309,"&gt;="&amp;$B$6,'Periods'!$G$10:$G$309,"No"))))</x:f>
      </x:c>
      <x:c r="D68" s="11" t="str">
        <x:f>IF(A68="","",IF(F68&lt;&gt;"OK","Check member",IF(OR(NOT(ISNUMBER($B$6)),NOT(ISNUMBER($D$6)),$D$6&lt;0),"Check settings",COUNTIFS('Periods'!$B$10:$B$309,A68,'Periods'!$H$10:$H$309,"Upcoming renewal"))))</x:f>
      </x:c>
      <x:c r="E68" s="13" t="str">
        <x:f>IF(A68="","",IF(F68&lt;&gt;"OK","Check member",IF(COUNTIFS('Periods'!$B$10:$B$309,A68,'Periods'!$J$10:$J$309,"Check*")&gt;0,"Check Payments",SUMIFS('Periods'!$J$10:$J$309,'Periods'!$B$10:$B$309,A68))))</x:f>
      </x:c>
      <x:c r="F68" s="11" t="str">
        <x:f>IF(COUNTA(A68:B68)=0,"",IF(A68="","Missing ID",IF(COUNTIFS($A$10:$A$109,A68)&lt;&gt;1,"Duplicate ID",IF(B68="","Missing name",IF(COUNTIFS('Periods'!$B$10:$B$309,A68,'Periods'!$K$10:$K$309,"&lt;&gt;OK")&gt;0,"Check periods","OK")))))</x:f>
      </x:c>
    </x:row>
    <x:row r="69" ht="23" customHeight="1">
      <x:c r="A69" s="9"/>
      <x:c r="B69" s="9"/>
      <x:c r="C69" s="11" t="str">
        <x:f>IF(A69="","",IF(F69&lt;&gt;"OK","Check member",IF(NOT(ISNUMBER($B$6)),"Check date",COUNTIFS('Periods'!$B$10:$B$309,A69,'Periods'!$D$10:$D$309,"&lt;="&amp;$B$6,'Periods'!$E$10:$E$309,"&gt;="&amp;$B$6,'Periods'!$G$10:$G$309,"No"))))</x:f>
      </x:c>
      <x:c r="D69" s="11" t="str">
        <x:f>IF(A69="","",IF(F69&lt;&gt;"OK","Check member",IF(OR(NOT(ISNUMBER($B$6)),NOT(ISNUMBER($D$6)),$D$6&lt;0),"Check settings",COUNTIFS('Periods'!$B$10:$B$309,A69,'Periods'!$H$10:$H$309,"Upcoming renewal"))))</x:f>
      </x:c>
      <x:c r="E69" s="13" t="str">
        <x:f>IF(A69="","",IF(F69&lt;&gt;"OK","Check member",IF(COUNTIFS('Periods'!$B$10:$B$309,A69,'Periods'!$J$10:$J$309,"Check*")&gt;0,"Check Payments",SUMIFS('Periods'!$J$10:$J$309,'Periods'!$B$10:$B$309,A69))))</x:f>
      </x:c>
      <x:c r="F69" s="11" t="str">
        <x:f>IF(COUNTA(A69:B69)=0,"",IF(A69="","Missing ID",IF(COUNTIFS($A$10:$A$109,A69)&lt;&gt;1,"Duplicate ID",IF(B69="","Missing name",IF(COUNTIFS('Periods'!$B$10:$B$309,A69,'Periods'!$K$10:$K$309,"&lt;&gt;OK")&gt;0,"Check periods","OK")))))</x:f>
      </x:c>
    </x:row>
    <x:row r="70" ht="23" customHeight="1">
      <x:c r="A70" s="9"/>
      <x:c r="B70" s="9"/>
      <x:c r="C70" s="11" t="str">
        <x:f>IF(A70="","",IF(F70&lt;&gt;"OK","Check member",IF(NOT(ISNUMBER($B$6)),"Check date",COUNTIFS('Periods'!$B$10:$B$309,A70,'Periods'!$D$10:$D$309,"&lt;="&amp;$B$6,'Periods'!$E$10:$E$309,"&gt;="&amp;$B$6,'Periods'!$G$10:$G$309,"No"))))</x:f>
      </x:c>
      <x:c r="D70" s="11" t="str">
        <x:f>IF(A70="","",IF(F70&lt;&gt;"OK","Check member",IF(OR(NOT(ISNUMBER($B$6)),NOT(ISNUMBER($D$6)),$D$6&lt;0),"Check settings",COUNTIFS('Periods'!$B$10:$B$309,A70,'Periods'!$H$10:$H$309,"Upcoming renewal"))))</x:f>
      </x:c>
      <x:c r="E70" s="13" t="str">
        <x:f>IF(A70="","",IF(F70&lt;&gt;"OK","Check member",IF(COUNTIFS('Periods'!$B$10:$B$309,A70,'Periods'!$J$10:$J$309,"Check*")&gt;0,"Check Payments",SUMIFS('Periods'!$J$10:$J$309,'Periods'!$B$10:$B$309,A70))))</x:f>
      </x:c>
      <x:c r="F70" s="11" t="str">
        <x:f>IF(COUNTA(A70:B70)=0,"",IF(A70="","Missing ID",IF(COUNTIFS($A$10:$A$109,A70)&lt;&gt;1,"Duplicate ID",IF(B70="","Missing name",IF(COUNTIFS('Periods'!$B$10:$B$309,A70,'Periods'!$K$10:$K$309,"&lt;&gt;OK")&gt;0,"Check periods","OK")))))</x:f>
      </x:c>
    </x:row>
    <x:row r="71" ht="23" customHeight="1">
      <x:c r="A71" s="9"/>
      <x:c r="B71" s="9"/>
      <x:c r="C71" s="11" t="str">
        <x:f>IF(A71="","",IF(F71&lt;&gt;"OK","Check member",IF(NOT(ISNUMBER($B$6)),"Check date",COUNTIFS('Periods'!$B$10:$B$309,A71,'Periods'!$D$10:$D$309,"&lt;="&amp;$B$6,'Periods'!$E$10:$E$309,"&gt;="&amp;$B$6,'Periods'!$G$10:$G$309,"No"))))</x:f>
      </x:c>
      <x:c r="D71" s="11" t="str">
        <x:f>IF(A71="","",IF(F71&lt;&gt;"OK","Check member",IF(OR(NOT(ISNUMBER($B$6)),NOT(ISNUMBER($D$6)),$D$6&lt;0),"Check settings",COUNTIFS('Periods'!$B$10:$B$309,A71,'Periods'!$H$10:$H$309,"Upcoming renewal"))))</x:f>
      </x:c>
      <x:c r="E71" s="13" t="str">
        <x:f>IF(A71="","",IF(F71&lt;&gt;"OK","Check member",IF(COUNTIFS('Periods'!$B$10:$B$309,A71,'Periods'!$J$10:$J$309,"Check*")&gt;0,"Check Payments",SUMIFS('Periods'!$J$10:$J$309,'Periods'!$B$10:$B$309,A71))))</x:f>
      </x:c>
      <x:c r="F71" s="11" t="str">
        <x:f>IF(COUNTA(A71:B71)=0,"",IF(A71="","Missing ID",IF(COUNTIFS($A$10:$A$109,A71)&lt;&gt;1,"Duplicate ID",IF(B71="","Missing name",IF(COUNTIFS('Periods'!$B$10:$B$309,A71,'Periods'!$K$10:$K$309,"&lt;&gt;OK")&gt;0,"Check periods","OK")))))</x:f>
      </x:c>
    </x:row>
    <x:row r="72" ht="23" customHeight="1">
      <x:c r="A72" s="9"/>
      <x:c r="B72" s="9"/>
      <x:c r="C72" s="11" t="str">
        <x:f>IF(A72="","",IF(F72&lt;&gt;"OK","Check member",IF(NOT(ISNUMBER($B$6)),"Check date",COUNTIFS('Periods'!$B$10:$B$309,A72,'Periods'!$D$10:$D$309,"&lt;="&amp;$B$6,'Periods'!$E$10:$E$309,"&gt;="&amp;$B$6,'Periods'!$G$10:$G$309,"No"))))</x:f>
      </x:c>
      <x:c r="D72" s="11" t="str">
        <x:f>IF(A72="","",IF(F72&lt;&gt;"OK","Check member",IF(OR(NOT(ISNUMBER($B$6)),NOT(ISNUMBER($D$6)),$D$6&lt;0),"Check settings",COUNTIFS('Periods'!$B$10:$B$309,A72,'Periods'!$H$10:$H$309,"Upcoming renewal"))))</x:f>
      </x:c>
      <x:c r="E72" s="13" t="str">
        <x:f>IF(A72="","",IF(F72&lt;&gt;"OK","Check member",IF(COUNTIFS('Periods'!$B$10:$B$309,A72,'Periods'!$J$10:$J$309,"Check*")&gt;0,"Check Payments",SUMIFS('Periods'!$J$10:$J$309,'Periods'!$B$10:$B$309,A72))))</x:f>
      </x:c>
      <x:c r="F72" s="11" t="str">
        <x:f>IF(COUNTA(A72:B72)=0,"",IF(A72="","Missing ID",IF(COUNTIFS($A$10:$A$109,A72)&lt;&gt;1,"Duplicate ID",IF(B72="","Missing name",IF(COUNTIFS('Periods'!$B$10:$B$309,A72,'Periods'!$K$10:$K$309,"&lt;&gt;OK")&gt;0,"Check periods","OK")))))</x:f>
      </x:c>
    </x:row>
    <x:row r="73" ht="23" customHeight="1">
      <x:c r="A73" s="9"/>
      <x:c r="B73" s="9"/>
      <x:c r="C73" s="11" t="str">
        <x:f>IF(A73="","",IF(F73&lt;&gt;"OK","Check member",IF(NOT(ISNUMBER($B$6)),"Check date",COUNTIFS('Periods'!$B$10:$B$309,A73,'Periods'!$D$10:$D$309,"&lt;="&amp;$B$6,'Periods'!$E$10:$E$309,"&gt;="&amp;$B$6,'Periods'!$G$10:$G$309,"No"))))</x:f>
      </x:c>
      <x:c r="D73" s="11" t="str">
        <x:f>IF(A73="","",IF(F73&lt;&gt;"OK","Check member",IF(OR(NOT(ISNUMBER($B$6)),NOT(ISNUMBER($D$6)),$D$6&lt;0),"Check settings",COUNTIFS('Periods'!$B$10:$B$309,A73,'Periods'!$H$10:$H$309,"Upcoming renewal"))))</x:f>
      </x:c>
      <x:c r="E73" s="13" t="str">
        <x:f>IF(A73="","",IF(F73&lt;&gt;"OK","Check member",IF(COUNTIFS('Periods'!$B$10:$B$309,A73,'Periods'!$J$10:$J$309,"Check*")&gt;0,"Check Payments",SUMIFS('Periods'!$J$10:$J$309,'Periods'!$B$10:$B$309,A73))))</x:f>
      </x:c>
      <x:c r="F73" s="11" t="str">
        <x:f>IF(COUNTA(A73:B73)=0,"",IF(A73="","Missing ID",IF(COUNTIFS($A$10:$A$109,A73)&lt;&gt;1,"Duplicate ID",IF(B73="","Missing name",IF(COUNTIFS('Periods'!$B$10:$B$309,A73,'Periods'!$K$10:$K$309,"&lt;&gt;OK")&gt;0,"Check periods","OK")))))</x:f>
      </x:c>
    </x:row>
    <x:row r="74" ht="23" customHeight="1">
      <x:c r="A74" s="9"/>
      <x:c r="B74" s="9"/>
      <x:c r="C74" s="11" t="str">
        <x:f>IF(A74="","",IF(F74&lt;&gt;"OK","Check member",IF(NOT(ISNUMBER($B$6)),"Check date",COUNTIFS('Periods'!$B$10:$B$309,A74,'Periods'!$D$10:$D$309,"&lt;="&amp;$B$6,'Periods'!$E$10:$E$309,"&gt;="&amp;$B$6,'Periods'!$G$10:$G$309,"No"))))</x:f>
      </x:c>
      <x:c r="D74" s="11" t="str">
        <x:f>IF(A74="","",IF(F74&lt;&gt;"OK","Check member",IF(OR(NOT(ISNUMBER($B$6)),NOT(ISNUMBER($D$6)),$D$6&lt;0),"Check settings",COUNTIFS('Periods'!$B$10:$B$309,A74,'Periods'!$H$10:$H$309,"Upcoming renewal"))))</x:f>
      </x:c>
      <x:c r="E74" s="13" t="str">
        <x:f>IF(A74="","",IF(F74&lt;&gt;"OK","Check member",IF(COUNTIFS('Periods'!$B$10:$B$309,A74,'Periods'!$J$10:$J$309,"Check*")&gt;0,"Check Payments",SUMIFS('Periods'!$J$10:$J$309,'Periods'!$B$10:$B$309,A74))))</x:f>
      </x:c>
      <x:c r="F74" s="11" t="str">
        <x:f>IF(COUNTA(A74:B74)=0,"",IF(A74="","Missing ID",IF(COUNTIFS($A$10:$A$109,A74)&lt;&gt;1,"Duplicate ID",IF(B74="","Missing name",IF(COUNTIFS('Periods'!$B$10:$B$309,A74,'Periods'!$K$10:$K$309,"&lt;&gt;OK")&gt;0,"Check periods","OK")))))</x:f>
      </x:c>
    </x:row>
    <x:row r="75" ht="23" customHeight="1">
      <x:c r="A75" s="9"/>
      <x:c r="B75" s="9"/>
      <x:c r="C75" s="11" t="str">
        <x:f>IF(A75="","",IF(F75&lt;&gt;"OK","Check member",IF(NOT(ISNUMBER($B$6)),"Check date",COUNTIFS('Periods'!$B$10:$B$309,A75,'Periods'!$D$10:$D$309,"&lt;="&amp;$B$6,'Periods'!$E$10:$E$309,"&gt;="&amp;$B$6,'Periods'!$G$10:$G$309,"No"))))</x:f>
      </x:c>
      <x:c r="D75" s="11" t="str">
        <x:f>IF(A75="","",IF(F75&lt;&gt;"OK","Check member",IF(OR(NOT(ISNUMBER($B$6)),NOT(ISNUMBER($D$6)),$D$6&lt;0),"Check settings",COUNTIFS('Periods'!$B$10:$B$309,A75,'Periods'!$H$10:$H$309,"Upcoming renewal"))))</x:f>
      </x:c>
      <x:c r="E75" s="13" t="str">
        <x:f>IF(A75="","",IF(F75&lt;&gt;"OK","Check member",IF(COUNTIFS('Periods'!$B$10:$B$309,A75,'Periods'!$J$10:$J$309,"Check*")&gt;0,"Check Payments",SUMIFS('Periods'!$J$10:$J$309,'Periods'!$B$10:$B$309,A75))))</x:f>
      </x:c>
      <x:c r="F75" s="11" t="str">
        <x:f>IF(COUNTA(A75:B75)=0,"",IF(A75="","Missing ID",IF(COUNTIFS($A$10:$A$109,A75)&lt;&gt;1,"Duplicate ID",IF(B75="","Missing name",IF(COUNTIFS('Periods'!$B$10:$B$309,A75,'Periods'!$K$10:$K$309,"&lt;&gt;OK")&gt;0,"Check periods","OK")))))</x:f>
      </x:c>
    </x:row>
    <x:row r="76" ht="23" customHeight="1">
      <x:c r="A76" s="9"/>
      <x:c r="B76" s="9"/>
      <x:c r="C76" s="11" t="str">
        <x:f>IF(A76="","",IF(F76&lt;&gt;"OK","Check member",IF(NOT(ISNUMBER($B$6)),"Check date",COUNTIFS('Periods'!$B$10:$B$309,A76,'Periods'!$D$10:$D$309,"&lt;="&amp;$B$6,'Periods'!$E$10:$E$309,"&gt;="&amp;$B$6,'Periods'!$G$10:$G$309,"No"))))</x:f>
      </x:c>
      <x:c r="D76" s="11" t="str">
        <x:f>IF(A76="","",IF(F76&lt;&gt;"OK","Check member",IF(OR(NOT(ISNUMBER($B$6)),NOT(ISNUMBER($D$6)),$D$6&lt;0),"Check settings",COUNTIFS('Periods'!$B$10:$B$309,A76,'Periods'!$H$10:$H$309,"Upcoming renewal"))))</x:f>
      </x:c>
      <x:c r="E76" s="13" t="str">
        <x:f>IF(A76="","",IF(F76&lt;&gt;"OK","Check member",IF(COUNTIFS('Periods'!$B$10:$B$309,A76,'Periods'!$J$10:$J$309,"Check*")&gt;0,"Check Payments",SUMIFS('Periods'!$J$10:$J$309,'Periods'!$B$10:$B$309,A76))))</x:f>
      </x:c>
      <x:c r="F76" s="11" t="str">
        <x:f>IF(COUNTA(A76:B76)=0,"",IF(A76="","Missing ID",IF(COUNTIFS($A$10:$A$109,A76)&lt;&gt;1,"Duplicate ID",IF(B76="","Missing name",IF(COUNTIFS('Periods'!$B$10:$B$309,A76,'Periods'!$K$10:$K$309,"&lt;&gt;OK")&gt;0,"Check periods","OK")))))</x:f>
      </x:c>
    </x:row>
    <x:row r="77" ht="23" customHeight="1">
      <x:c r="A77" s="9"/>
      <x:c r="B77" s="9"/>
      <x:c r="C77" s="11" t="str">
        <x:f>IF(A77="","",IF(F77&lt;&gt;"OK","Check member",IF(NOT(ISNUMBER($B$6)),"Check date",COUNTIFS('Periods'!$B$10:$B$309,A77,'Periods'!$D$10:$D$309,"&lt;="&amp;$B$6,'Periods'!$E$10:$E$309,"&gt;="&amp;$B$6,'Periods'!$G$10:$G$309,"No"))))</x:f>
      </x:c>
      <x:c r="D77" s="11" t="str">
        <x:f>IF(A77="","",IF(F77&lt;&gt;"OK","Check member",IF(OR(NOT(ISNUMBER($B$6)),NOT(ISNUMBER($D$6)),$D$6&lt;0),"Check settings",COUNTIFS('Periods'!$B$10:$B$309,A77,'Periods'!$H$10:$H$309,"Upcoming renewal"))))</x:f>
      </x:c>
      <x:c r="E77" s="13" t="str">
        <x:f>IF(A77="","",IF(F77&lt;&gt;"OK","Check member",IF(COUNTIFS('Periods'!$B$10:$B$309,A77,'Periods'!$J$10:$J$309,"Check*")&gt;0,"Check Payments",SUMIFS('Periods'!$J$10:$J$309,'Periods'!$B$10:$B$309,A77))))</x:f>
      </x:c>
      <x:c r="F77" s="11" t="str">
        <x:f>IF(COUNTA(A77:B77)=0,"",IF(A77="","Missing ID",IF(COUNTIFS($A$10:$A$109,A77)&lt;&gt;1,"Duplicate ID",IF(B77="","Missing name",IF(COUNTIFS('Periods'!$B$10:$B$309,A77,'Periods'!$K$10:$K$309,"&lt;&gt;OK")&gt;0,"Check periods","OK")))))</x:f>
      </x:c>
    </x:row>
    <x:row r="78" ht="23" customHeight="1">
      <x:c r="A78" s="9"/>
      <x:c r="B78" s="9"/>
      <x:c r="C78" s="11" t="str">
        <x:f>IF(A78="","",IF(F78&lt;&gt;"OK","Check member",IF(NOT(ISNUMBER($B$6)),"Check date",COUNTIFS('Periods'!$B$10:$B$309,A78,'Periods'!$D$10:$D$309,"&lt;="&amp;$B$6,'Periods'!$E$10:$E$309,"&gt;="&amp;$B$6,'Periods'!$G$10:$G$309,"No"))))</x:f>
      </x:c>
      <x:c r="D78" s="11" t="str">
        <x:f>IF(A78="","",IF(F78&lt;&gt;"OK","Check member",IF(OR(NOT(ISNUMBER($B$6)),NOT(ISNUMBER($D$6)),$D$6&lt;0),"Check settings",COUNTIFS('Periods'!$B$10:$B$309,A78,'Periods'!$H$10:$H$309,"Upcoming renewal"))))</x:f>
      </x:c>
      <x:c r="E78" s="13" t="str">
        <x:f>IF(A78="","",IF(F78&lt;&gt;"OK","Check member",IF(COUNTIFS('Periods'!$B$10:$B$309,A78,'Periods'!$J$10:$J$309,"Check*")&gt;0,"Check Payments",SUMIFS('Periods'!$J$10:$J$309,'Periods'!$B$10:$B$309,A78))))</x:f>
      </x:c>
      <x:c r="F78" s="11" t="str">
        <x:f>IF(COUNTA(A78:B78)=0,"",IF(A78="","Missing ID",IF(COUNTIFS($A$10:$A$109,A78)&lt;&gt;1,"Duplicate ID",IF(B78="","Missing name",IF(COUNTIFS('Periods'!$B$10:$B$309,A78,'Periods'!$K$10:$K$309,"&lt;&gt;OK")&gt;0,"Check periods","OK")))))</x:f>
      </x:c>
    </x:row>
    <x:row r="79" ht="23" customHeight="1">
      <x:c r="A79" s="9"/>
      <x:c r="B79" s="9"/>
      <x:c r="C79" s="11" t="str">
        <x:f>IF(A79="","",IF(F79&lt;&gt;"OK","Check member",IF(NOT(ISNUMBER($B$6)),"Check date",COUNTIFS('Periods'!$B$10:$B$309,A79,'Periods'!$D$10:$D$309,"&lt;="&amp;$B$6,'Periods'!$E$10:$E$309,"&gt;="&amp;$B$6,'Periods'!$G$10:$G$309,"No"))))</x:f>
      </x:c>
      <x:c r="D79" s="11" t="str">
        <x:f>IF(A79="","",IF(F79&lt;&gt;"OK","Check member",IF(OR(NOT(ISNUMBER($B$6)),NOT(ISNUMBER($D$6)),$D$6&lt;0),"Check settings",COUNTIFS('Periods'!$B$10:$B$309,A79,'Periods'!$H$10:$H$309,"Upcoming renewal"))))</x:f>
      </x:c>
      <x:c r="E79" s="13" t="str">
        <x:f>IF(A79="","",IF(F79&lt;&gt;"OK","Check member",IF(COUNTIFS('Periods'!$B$10:$B$309,A79,'Periods'!$J$10:$J$309,"Check*")&gt;0,"Check Payments",SUMIFS('Periods'!$J$10:$J$309,'Periods'!$B$10:$B$309,A79))))</x:f>
      </x:c>
      <x:c r="F79" s="11" t="str">
        <x:f>IF(COUNTA(A79:B79)=0,"",IF(A79="","Missing ID",IF(COUNTIFS($A$10:$A$109,A79)&lt;&gt;1,"Duplicate ID",IF(B79="","Missing name",IF(COUNTIFS('Periods'!$B$10:$B$309,A79,'Periods'!$K$10:$K$309,"&lt;&gt;OK")&gt;0,"Check periods","OK")))))</x:f>
      </x:c>
    </x:row>
    <x:row r="80" ht="23" customHeight="1">
      <x:c r="A80" s="9"/>
      <x:c r="B80" s="9"/>
      <x:c r="C80" s="11" t="str">
        <x:f>IF(A80="","",IF(F80&lt;&gt;"OK","Check member",IF(NOT(ISNUMBER($B$6)),"Check date",COUNTIFS('Periods'!$B$10:$B$309,A80,'Periods'!$D$10:$D$309,"&lt;="&amp;$B$6,'Periods'!$E$10:$E$309,"&gt;="&amp;$B$6,'Periods'!$G$10:$G$309,"No"))))</x:f>
      </x:c>
      <x:c r="D80" s="11" t="str">
        <x:f>IF(A80="","",IF(F80&lt;&gt;"OK","Check member",IF(OR(NOT(ISNUMBER($B$6)),NOT(ISNUMBER($D$6)),$D$6&lt;0),"Check settings",COUNTIFS('Periods'!$B$10:$B$309,A80,'Periods'!$H$10:$H$309,"Upcoming renewal"))))</x:f>
      </x:c>
      <x:c r="E80" s="13" t="str">
        <x:f>IF(A80="","",IF(F80&lt;&gt;"OK","Check member",IF(COUNTIFS('Periods'!$B$10:$B$309,A80,'Periods'!$J$10:$J$309,"Check*")&gt;0,"Check Payments",SUMIFS('Periods'!$J$10:$J$309,'Periods'!$B$10:$B$309,A80))))</x:f>
      </x:c>
      <x:c r="F80" s="11" t="str">
        <x:f>IF(COUNTA(A80:B80)=0,"",IF(A80="","Missing ID",IF(COUNTIFS($A$10:$A$109,A80)&lt;&gt;1,"Duplicate ID",IF(B80="","Missing name",IF(COUNTIFS('Periods'!$B$10:$B$309,A80,'Periods'!$K$10:$K$309,"&lt;&gt;OK")&gt;0,"Check periods","OK")))))</x:f>
      </x:c>
    </x:row>
    <x:row r="81" ht="23" customHeight="1">
      <x:c r="A81" s="9"/>
      <x:c r="B81" s="9"/>
      <x:c r="C81" s="11" t="str">
        <x:f>IF(A81="","",IF(F81&lt;&gt;"OK","Check member",IF(NOT(ISNUMBER($B$6)),"Check date",COUNTIFS('Periods'!$B$10:$B$309,A81,'Periods'!$D$10:$D$309,"&lt;="&amp;$B$6,'Periods'!$E$10:$E$309,"&gt;="&amp;$B$6,'Periods'!$G$10:$G$309,"No"))))</x:f>
      </x:c>
      <x:c r="D81" s="11" t="str">
        <x:f>IF(A81="","",IF(F81&lt;&gt;"OK","Check member",IF(OR(NOT(ISNUMBER($B$6)),NOT(ISNUMBER($D$6)),$D$6&lt;0),"Check settings",COUNTIFS('Periods'!$B$10:$B$309,A81,'Periods'!$H$10:$H$309,"Upcoming renewal"))))</x:f>
      </x:c>
      <x:c r="E81" s="13" t="str">
        <x:f>IF(A81="","",IF(F81&lt;&gt;"OK","Check member",IF(COUNTIFS('Periods'!$B$10:$B$309,A81,'Periods'!$J$10:$J$309,"Check*")&gt;0,"Check Payments",SUMIFS('Periods'!$J$10:$J$309,'Periods'!$B$10:$B$309,A81))))</x:f>
      </x:c>
      <x:c r="F81" s="11" t="str">
        <x:f>IF(COUNTA(A81:B81)=0,"",IF(A81="","Missing ID",IF(COUNTIFS($A$10:$A$109,A81)&lt;&gt;1,"Duplicate ID",IF(B81="","Missing name",IF(COUNTIFS('Periods'!$B$10:$B$309,A81,'Periods'!$K$10:$K$309,"&lt;&gt;OK")&gt;0,"Check periods","OK")))))</x:f>
      </x:c>
    </x:row>
    <x:row r="82" ht="23" customHeight="1">
      <x:c r="A82" s="9"/>
      <x:c r="B82" s="9"/>
      <x:c r="C82" s="11" t="str">
        <x:f>IF(A82="","",IF(F82&lt;&gt;"OK","Check member",IF(NOT(ISNUMBER($B$6)),"Check date",COUNTIFS('Periods'!$B$10:$B$309,A82,'Periods'!$D$10:$D$309,"&lt;="&amp;$B$6,'Periods'!$E$10:$E$309,"&gt;="&amp;$B$6,'Periods'!$G$10:$G$309,"No"))))</x:f>
      </x:c>
      <x:c r="D82" s="11" t="str">
        <x:f>IF(A82="","",IF(F82&lt;&gt;"OK","Check member",IF(OR(NOT(ISNUMBER($B$6)),NOT(ISNUMBER($D$6)),$D$6&lt;0),"Check settings",COUNTIFS('Periods'!$B$10:$B$309,A82,'Periods'!$H$10:$H$309,"Upcoming renewal"))))</x:f>
      </x:c>
      <x:c r="E82" s="13" t="str">
        <x:f>IF(A82="","",IF(F82&lt;&gt;"OK","Check member",IF(COUNTIFS('Periods'!$B$10:$B$309,A82,'Periods'!$J$10:$J$309,"Check*")&gt;0,"Check Payments",SUMIFS('Periods'!$J$10:$J$309,'Periods'!$B$10:$B$309,A82))))</x:f>
      </x:c>
      <x:c r="F82" s="11" t="str">
        <x:f>IF(COUNTA(A82:B82)=0,"",IF(A82="","Missing ID",IF(COUNTIFS($A$10:$A$109,A82)&lt;&gt;1,"Duplicate ID",IF(B82="","Missing name",IF(COUNTIFS('Periods'!$B$10:$B$309,A82,'Periods'!$K$10:$K$309,"&lt;&gt;OK")&gt;0,"Check periods","OK")))))</x:f>
      </x:c>
    </x:row>
    <x:row r="83" ht="23" customHeight="1">
      <x:c r="A83" s="9"/>
      <x:c r="B83" s="9"/>
      <x:c r="C83" s="11" t="str">
        <x:f>IF(A83="","",IF(F83&lt;&gt;"OK","Check member",IF(NOT(ISNUMBER($B$6)),"Check date",COUNTIFS('Periods'!$B$10:$B$309,A83,'Periods'!$D$10:$D$309,"&lt;="&amp;$B$6,'Periods'!$E$10:$E$309,"&gt;="&amp;$B$6,'Periods'!$G$10:$G$309,"No"))))</x:f>
      </x:c>
      <x:c r="D83" s="11" t="str">
        <x:f>IF(A83="","",IF(F83&lt;&gt;"OK","Check member",IF(OR(NOT(ISNUMBER($B$6)),NOT(ISNUMBER($D$6)),$D$6&lt;0),"Check settings",COUNTIFS('Periods'!$B$10:$B$309,A83,'Periods'!$H$10:$H$309,"Upcoming renewal"))))</x:f>
      </x:c>
      <x:c r="E83" s="13" t="str">
        <x:f>IF(A83="","",IF(F83&lt;&gt;"OK","Check member",IF(COUNTIFS('Periods'!$B$10:$B$309,A83,'Periods'!$J$10:$J$309,"Check*")&gt;0,"Check Payments",SUMIFS('Periods'!$J$10:$J$309,'Periods'!$B$10:$B$309,A83))))</x:f>
      </x:c>
      <x:c r="F83" s="11" t="str">
        <x:f>IF(COUNTA(A83:B83)=0,"",IF(A83="","Missing ID",IF(COUNTIFS($A$10:$A$109,A83)&lt;&gt;1,"Duplicate ID",IF(B83="","Missing name",IF(COUNTIFS('Periods'!$B$10:$B$309,A83,'Periods'!$K$10:$K$309,"&lt;&gt;OK")&gt;0,"Check periods","OK")))))</x:f>
      </x:c>
    </x:row>
    <x:row r="84" ht="23" customHeight="1">
      <x:c r="A84" s="9"/>
      <x:c r="B84" s="9"/>
      <x:c r="C84" s="11" t="str">
        <x:f>IF(A84="","",IF(F84&lt;&gt;"OK","Check member",IF(NOT(ISNUMBER($B$6)),"Check date",COUNTIFS('Periods'!$B$10:$B$309,A84,'Periods'!$D$10:$D$309,"&lt;="&amp;$B$6,'Periods'!$E$10:$E$309,"&gt;="&amp;$B$6,'Periods'!$G$10:$G$309,"No"))))</x:f>
      </x:c>
      <x:c r="D84" s="11" t="str">
        <x:f>IF(A84="","",IF(F84&lt;&gt;"OK","Check member",IF(OR(NOT(ISNUMBER($B$6)),NOT(ISNUMBER($D$6)),$D$6&lt;0),"Check settings",COUNTIFS('Periods'!$B$10:$B$309,A84,'Periods'!$H$10:$H$309,"Upcoming renewal"))))</x:f>
      </x:c>
      <x:c r="E84" s="13" t="str">
        <x:f>IF(A84="","",IF(F84&lt;&gt;"OK","Check member",IF(COUNTIFS('Periods'!$B$10:$B$309,A84,'Periods'!$J$10:$J$309,"Check*")&gt;0,"Check Payments",SUMIFS('Periods'!$J$10:$J$309,'Periods'!$B$10:$B$309,A84))))</x:f>
      </x:c>
      <x:c r="F84" s="11" t="str">
        <x:f>IF(COUNTA(A84:B84)=0,"",IF(A84="","Missing ID",IF(COUNTIFS($A$10:$A$109,A84)&lt;&gt;1,"Duplicate ID",IF(B84="","Missing name",IF(COUNTIFS('Periods'!$B$10:$B$309,A84,'Periods'!$K$10:$K$309,"&lt;&gt;OK")&gt;0,"Check periods","OK")))))</x:f>
      </x:c>
    </x:row>
    <x:row r="85" ht="23" customHeight="1">
      <x:c r="A85" s="9"/>
      <x:c r="B85" s="9"/>
      <x:c r="C85" s="11" t="str">
        <x:f>IF(A85="","",IF(F85&lt;&gt;"OK","Check member",IF(NOT(ISNUMBER($B$6)),"Check date",COUNTIFS('Periods'!$B$10:$B$309,A85,'Periods'!$D$10:$D$309,"&lt;="&amp;$B$6,'Periods'!$E$10:$E$309,"&gt;="&amp;$B$6,'Periods'!$G$10:$G$309,"No"))))</x:f>
      </x:c>
      <x:c r="D85" s="11" t="str">
        <x:f>IF(A85="","",IF(F85&lt;&gt;"OK","Check member",IF(OR(NOT(ISNUMBER($B$6)),NOT(ISNUMBER($D$6)),$D$6&lt;0),"Check settings",COUNTIFS('Periods'!$B$10:$B$309,A85,'Periods'!$H$10:$H$309,"Upcoming renewal"))))</x:f>
      </x:c>
      <x:c r="E85" s="13" t="str">
        <x:f>IF(A85="","",IF(F85&lt;&gt;"OK","Check member",IF(COUNTIFS('Periods'!$B$10:$B$309,A85,'Periods'!$J$10:$J$309,"Check*")&gt;0,"Check Payments",SUMIFS('Periods'!$J$10:$J$309,'Periods'!$B$10:$B$309,A85))))</x:f>
      </x:c>
      <x:c r="F85" s="11" t="str">
        <x:f>IF(COUNTA(A85:B85)=0,"",IF(A85="","Missing ID",IF(COUNTIFS($A$10:$A$109,A85)&lt;&gt;1,"Duplicate ID",IF(B85="","Missing name",IF(COUNTIFS('Periods'!$B$10:$B$309,A85,'Periods'!$K$10:$K$309,"&lt;&gt;OK")&gt;0,"Check periods","OK")))))</x:f>
      </x:c>
    </x:row>
    <x:row r="86" ht="23" customHeight="1">
      <x:c r="A86" s="9"/>
      <x:c r="B86" s="9"/>
      <x:c r="C86" s="11" t="str">
        <x:f>IF(A86="","",IF(F86&lt;&gt;"OK","Check member",IF(NOT(ISNUMBER($B$6)),"Check date",COUNTIFS('Periods'!$B$10:$B$309,A86,'Periods'!$D$10:$D$309,"&lt;="&amp;$B$6,'Periods'!$E$10:$E$309,"&gt;="&amp;$B$6,'Periods'!$G$10:$G$309,"No"))))</x:f>
      </x:c>
      <x:c r="D86" s="11" t="str">
        <x:f>IF(A86="","",IF(F86&lt;&gt;"OK","Check member",IF(OR(NOT(ISNUMBER($B$6)),NOT(ISNUMBER($D$6)),$D$6&lt;0),"Check settings",COUNTIFS('Periods'!$B$10:$B$309,A86,'Periods'!$H$10:$H$309,"Upcoming renewal"))))</x:f>
      </x:c>
      <x:c r="E86" s="13" t="str">
        <x:f>IF(A86="","",IF(F86&lt;&gt;"OK","Check member",IF(COUNTIFS('Periods'!$B$10:$B$309,A86,'Periods'!$J$10:$J$309,"Check*")&gt;0,"Check Payments",SUMIFS('Periods'!$J$10:$J$309,'Periods'!$B$10:$B$309,A86))))</x:f>
      </x:c>
      <x:c r="F86" s="11" t="str">
        <x:f>IF(COUNTA(A86:B86)=0,"",IF(A86="","Missing ID",IF(COUNTIFS($A$10:$A$109,A86)&lt;&gt;1,"Duplicate ID",IF(B86="","Missing name",IF(COUNTIFS('Periods'!$B$10:$B$309,A86,'Periods'!$K$10:$K$309,"&lt;&gt;OK")&gt;0,"Check periods","OK")))))</x:f>
      </x:c>
    </x:row>
    <x:row r="87" ht="23" customHeight="1">
      <x:c r="A87" s="9"/>
      <x:c r="B87" s="9"/>
      <x:c r="C87" s="11" t="str">
        <x:f>IF(A87="","",IF(F87&lt;&gt;"OK","Check member",IF(NOT(ISNUMBER($B$6)),"Check date",COUNTIFS('Periods'!$B$10:$B$309,A87,'Periods'!$D$10:$D$309,"&lt;="&amp;$B$6,'Periods'!$E$10:$E$309,"&gt;="&amp;$B$6,'Periods'!$G$10:$G$309,"No"))))</x:f>
      </x:c>
      <x:c r="D87" s="11" t="str">
        <x:f>IF(A87="","",IF(F87&lt;&gt;"OK","Check member",IF(OR(NOT(ISNUMBER($B$6)),NOT(ISNUMBER($D$6)),$D$6&lt;0),"Check settings",COUNTIFS('Periods'!$B$10:$B$309,A87,'Periods'!$H$10:$H$309,"Upcoming renewal"))))</x:f>
      </x:c>
      <x:c r="E87" s="13" t="str">
        <x:f>IF(A87="","",IF(F87&lt;&gt;"OK","Check member",IF(COUNTIFS('Periods'!$B$10:$B$309,A87,'Periods'!$J$10:$J$309,"Check*")&gt;0,"Check Payments",SUMIFS('Periods'!$J$10:$J$309,'Periods'!$B$10:$B$309,A87))))</x:f>
      </x:c>
      <x:c r="F87" s="11" t="str">
        <x:f>IF(COUNTA(A87:B87)=0,"",IF(A87="","Missing ID",IF(COUNTIFS($A$10:$A$109,A87)&lt;&gt;1,"Duplicate ID",IF(B87="","Missing name",IF(COUNTIFS('Periods'!$B$10:$B$309,A87,'Periods'!$K$10:$K$309,"&lt;&gt;OK")&gt;0,"Check periods","OK")))))</x:f>
      </x:c>
    </x:row>
    <x:row r="88" ht="23" customHeight="1">
      <x:c r="A88" s="9"/>
      <x:c r="B88" s="9"/>
      <x:c r="C88" s="11" t="str">
        <x:f>IF(A88="","",IF(F88&lt;&gt;"OK","Check member",IF(NOT(ISNUMBER($B$6)),"Check date",COUNTIFS('Periods'!$B$10:$B$309,A88,'Periods'!$D$10:$D$309,"&lt;="&amp;$B$6,'Periods'!$E$10:$E$309,"&gt;="&amp;$B$6,'Periods'!$G$10:$G$309,"No"))))</x:f>
      </x:c>
      <x:c r="D88" s="11" t="str">
        <x:f>IF(A88="","",IF(F88&lt;&gt;"OK","Check member",IF(OR(NOT(ISNUMBER($B$6)),NOT(ISNUMBER($D$6)),$D$6&lt;0),"Check settings",COUNTIFS('Periods'!$B$10:$B$309,A88,'Periods'!$H$10:$H$309,"Upcoming renewal"))))</x:f>
      </x:c>
      <x:c r="E88" s="13" t="str">
        <x:f>IF(A88="","",IF(F88&lt;&gt;"OK","Check member",IF(COUNTIFS('Periods'!$B$10:$B$309,A88,'Periods'!$J$10:$J$309,"Check*")&gt;0,"Check Payments",SUMIFS('Periods'!$J$10:$J$309,'Periods'!$B$10:$B$309,A88))))</x:f>
      </x:c>
      <x:c r="F88" s="11" t="str">
        <x:f>IF(COUNTA(A88:B88)=0,"",IF(A88="","Missing ID",IF(COUNTIFS($A$10:$A$109,A88)&lt;&gt;1,"Duplicate ID",IF(B88="","Missing name",IF(COUNTIFS('Periods'!$B$10:$B$309,A88,'Periods'!$K$10:$K$309,"&lt;&gt;OK")&gt;0,"Check periods","OK")))))</x:f>
      </x:c>
    </x:row>
    <x:row r="89" ht="23" customHeight="1">
      <x:c r="A89" s="9"/>
      <x:c r="B89" s="9"/>
      <x:c r="C89" s="11" t="str">
        <x:f>IF(A89="","",IF(F89&lt;&gt;"OK","Check member",IF(NOT(ISNUMBER($B$6)),"Check date",COUNTIFS('Periods'!$B$10:$B$309,A89,'Periods'!$D$10:$D$309,"&lt;="&amp;$B$6,'Periods'!$E$10:$E$309,"&gt;="&amp;$B$6,'Periods'!$G$10:$G$309,"No"))))</x:f>
      </x:c>
      <x:c r="D89" s="11" t="str">
        <x:f>IF(A89="","",IF(F89&lt;&gt;"OK","Check member",IF(OR(NOT(ISNUMBER($B$6)),NOT(ISNUMBER($D$6)),$D$6&lt;0),"Check settings",COUNTIFS('Periods'!$B$10:$B$309,A89,'Periods'!$H$10:$H$309,"Upcoming renewal"))))</x:f>
      </x:c>
      <x:c r="E89" s="13" t="str">
        <x:f>IF(A89="","",IF(F89&lt;&gt;"OK","Check member",IF(COUNTIFS('Periods'!$B$10:$B$309,A89,'Periods'!$J$10:$J$309,"Check*")&gt;0,"Check Payments",SUMIFS('Periods'!$J$10:$J$309,'Periods'!$B$10:$B$309,A89))))</x:f>
      </x:c>
      <x:c r="F89" s="11" t="str">
        <x:f>IF(COUNTA(A89:B89)=0,"",IF(A89="","Missing ID",IF(COUNTIFS($A$10:$A$109,A89)&lt;&gt;1,"Duplicate ID",IF(B89="","Missing name",IF(COUNTIFS('Periods'!$B$10:$B$309,A89,'Periods'!$K$10:$K$309,"&lt;&gt;OK")&gt;0,"Check periods","OK")))))</x:f>
      </x:c>
    </x:row>
    <x:row r="90" ht="23" customHeight="1">
      <x:c r="A90" s="9"/>
      <x:c r="B90" s="9"/>
      <x:c r="C90" s="11" t="str">
        <x:f>IF(A90="","",IF(F90&lt;&gt;"OK","Check member",IF(NOT(ISNUMBER($B$6)),"Check date",COUNTIFS('Periods'!$B$10:$B$309,A90,'Periods'!$D$10:$D$309,"&lt;="&amp;$B$6,'Periods'!$E$10:$E$309,"&gt;="&amp;$B$6,'Periods'!$G$10:$G$309,"No"))))</x:f>
      </x:c>
      <x:c r="D90" s="11" t="str">
        <x:f>IF(A90="","",IF(F90&lt;&gt;"OK","Check member",IF(OR(NOT(ISNUMBER($B$6)),NOT(ISNUMBER($D$6)),$D$6&lt;0),"Check settings",COUNTIFS('Periods'!$B$10:$B$309,A90,'Periods'!$H$10:$H$309,"Upcoming renewal"))))</x:f>
      </x:c>
      <x:c r="E90" s="13" t="str">
        <x:f>IF(A90="","",IF(F90&lt;&gt;"OK","Check member",IF(COUNTIFS('Periods'!$B$10:$B$309,A90,'Periods'!$J$10:$J$309,"Check*")&gt;0,"Check Payments",SUMIFS('Periods'!$J$10:$J$309,'Periods'!$B$10:$B$309,A90))))</x:f>
      </x:c>
      <x:c r="F90" s="11" t="str">
        <x:f>IF(COUNTA(A90:B90)=0,"",IF(A90="","Missing ID",IF(COUNTIFS($A$10:$A$109,A90)&lt;&gt;1,"Duplicate ID",IF(B90="","Missing name",IF(COUNTIFS('Periods'!$B$10:$B$309,A90,'Periods'!$K$10:$K$309,"&lt;&gt;OK")&gt;0,"Check periods","OK")))))</x:f>
      </x:c>
    </x:row>
    <x:row r="91" ht="23" customHeight="1">
      <x:c r="A91" s="9"/>
      <x:c r="B91" s="9"/>
      <x:c r="C91" s="11" t="str">
        <x:f>IF(A91="","",IF(F91&lt;&gt;"OK","Check member",IF(NOT(ISNUMBER($B$6)),"Check date",COUNTIFS('Periods'!$B$10:$B$309,A91,'Periods'!$D$10:$D$309,"&lt;="&amp;$B$6,'Periods'!$E$10:$E$309,"&gt;="&amp;$B$6,'Periods'!$G$10:$G$309,"No"))))</x:f>
      </x:c>
      <x:c r="D91" s="11" t="str">
        <x:f>IF(A91="","",IF(F91&lt;&gt;"OK","Check member",IF(OR(NOT(ISNUMBER($B$6)),NOT(ISNUMBER($D$6)),$D$6&lt;0),"Check settings",COUNTIFS('Periods'!$B$10:$B$309,A91,'Periods'!$H$10:$H$309,"Upcoming renewal"))))</x:f>
      </x:c>
      <x:c r="E91" s="13" t="str">
        <x:f>IF(A91="","",IF(F91&lt;&gt;"OK","Check member",IF(COUNTIFS('Periods'!$B$10:$B$309,A91,'Periods'!$J$10:$J$309,"Check*")&gt;0,"Check Payments",SUMIFS('Periods'!$J$10:$J$309,'Periods'!$B$10:$B$309,A91))))</x:f>
      </x:c>
      <x:c r="F91" s="11" t="str">
        <x:f>IF(COUNTA(A91:B91)=0,"",IF(A91="","Missing ID",IF(COUNTIFS($A$10:$A$109,A91)&lt;&gt;1,"Duplicate ID",IF(B91="","Missing name",IF(COUNTIFS('Periods'!$B$10:$B$309,A91,'Periods'!$K$10:$K$309,"&lt;&gt;OK")&gt;0,"Check periods","OK")))))</x:f>
      </x:c>
    </x:row>
    <x:row r="92" ht="23" customHeight="1">
      <x:c r="A92" s="9"/>
      <x:c r="B92" s="9"/>
      <x:c r="C92" s="11" t="str">
        <x:f>IF(A92="","",IF(F92&lt;&gt;"OK","Check member",IF(NOT(ISNUMBER($B$6)),"Check date",COUNTIFS('Periods'!$B$10:$B$309,A92,'Periods'!$D$10:$D$309,"&lt;="&amp;$B$6,'Periods'!$E$10:$E$309,"&gt;="&amp;$B$6,'Periods'!$G$10:$G$309,"No"))))</x:f>
      </x:c>
      <x:c r="D92" s="11" t="str">
        <x:f>IF(A92="","",IF(F92&lt;&gt;"OK","Check member",IF(OR(NOT(ISNUMBER($B$6)),NOT(ISNUMBER($D$6)),$D$6&lt;0),"Check settings",COUNTIFS('Periods'!$B$10:$B$309,A92,'Periods'!$H$10:$H$309,"Upcoming renewal"))))</x:f>
      </x:c>
      <x:c r="E92" s="13" t="str">
        <x:f>IF(A92="","",IF(F92&lt;&gt;"OK","Check member",IF(COUNTIFS('Periods'!$B$10:$B$309,A92,'Periods'!$J$10:$J$309,"Check*")&gt;0,"Check Payments",SUMIFS('Periods'!$J$10:$J$309,'Periods'!$B$10:$B$309,A92))))</x:f>
      </x:c>
      <x:c r="F92" s="11" t="str">
        <x:f>IF(COUNTA(A92:B92)=0,"",IF(A92="","Missing ID",IF(COUNTIFS($A$10:$A$109,A92)&lt;&gt;1,"Duplicate ID",IF(B92="","Missing name",IF(COUNTIFS('Periods'!$B$10:$B$309,A92,'Periods'!$K$10:$K$309,"&lt;&gt;OK")&gt;0,"Check periods","OK")))))</x:f>
      </x:c>
    </x:row>
    <x:row r="93" ht="23" customHeight="1">
      <x:c r="A93" s="9"/>
      <x:c r="B93" s="9"/>
      <x:c r="C93" s="11" t="str">
        <x:f>IF(A93="","",IF(F93&lt;&gt;"OK","Check member",IF(NOT(ISNUMBER($B$6)),"Check date",COUNTIFS('Periods'!$B$10:$B$309,A93,'Periods'!$D$10:$D$309,"&lt;="&amp;$B$6,'Periods'!$E$10:$E$309,"&gt;="&amp;$B$6,'Periods'!$G$10:$G$309,"No"))))</x:f>
      </x:c>
      <x:c r="D93" s="11" t="str">
        <x:f>IF(A93="","",IF(F93&lt;&gt;"OK","Check member",IF(OR(NOT(ISNUMBER($B$6)),NOT(ISNUMBER($D$6)),$D$6&lt;0),"Check settings",COUNTIFS('Periods'!$B$10:$B$309,A93,'Periods'!$H$10:$H$309,"Upcoming renewal"))))</x:f>
      </x:c>
      <x:c r="E93" s="13" t="str">
        <x:f>IF(A93="","",IF(F93&lt;&gt;"OK","Check member",IF(COUNTIFS('Periods'!$B$10:$B$309,A93,'Periods'!$J$10:$J$309,"Check*")&gt;0,"Check Payments",SUMIFS('Periods'!$J$10:$J$309,'Periods'!$B$10:$B$309,A93))))</x:f>
      </x:c>
      <x:c r="F93" s="11" t="str">
        <x:f>IF(COUNTA(A93:B93)=0,"",IF(A93="","Missing ID",IF(COUNTIFS($A$10:$A$109,A93)&lt;&gt;1,"Duplicate ID",IF(B93="","Missing name",IF(COUNTIFS('Periods'!$B$10:$B$309,A93,'Periods'!$K$10:$K$309,"&lt;&gt;OK")&gt;0,"Check periods","OK")))))</x:f>
      </x:c>
    </x:row>
    <x:row r="94" ht="23" customHeight="1">
      <x:c r="A94" s="9"/>
      <x:c r="B94" s="9"/>
      <x:c r="C94" s="11" t="str">
        <x:f>IF(A94="","",IF(F94&lt;&gt;"OK","Check member",IF(NOT(ISNUMBER($B$6)),"Check date",COUNTIFS('Periods'!$B$10:$B$309,A94,'Periods'!$D$10:$D$309,"&lt;="&amp;$B$6,'Periods'!$E$10:$E$309,"&gt;="&amp;$B$6,'Periods'!$G$10:$G$309,"No"))))</x:f>
      </x:c>
      <x:c r="D94" s="11" t="str">
        <x:f>IF(A94="","",IF(F94&lt;&gt;"OK","Check member",IF(OR(NOT(ISNUMBER($B$6)),NOT(ISNUMBER($D$6)),$D$6&lt;0),"Check settings",COUNTIFS('Periods'!$B$10:$B$309,A94,'Periods'!$H$10:$H$309,"Upcoming renewal"))))</x:f>
      </x:c>
      <x:c r="E94" s="13" t="str">
        <x:f>IF(A94="","",IF(F94&lt;&gt;"OK","Check member",IF(COUNTIFS('Periods'!$B$10:$B$309,A94,'Periods'!$J$10:$J$309,"Check*")&gt;0,"Check Payments",SUMIFS('Periods'!$J$10:$J$309,'Periods'!$B$10:$B$309,A94))))</x:f>
      </x:c>
      <x:c r="F94" s="11" t="str">
        <x:f>IF(COUNTA(A94:B94)=0,"",IF(A94="","Missing ID",IF(COUNTIFS($A$10:$A$109,A94)&lt;&gt;1,"Duplicate ID",IF(B94="","Missing name",IF(COUNTIFS('Periods'!$B$10:$B$309,A94,'Periods'!$K$10:$K$309,"&lt;&gt;OK")&gt;0,"Check periods","OK")))))</x:f>
      </x:c>
    </x:row>
    <x:row r="95" ht="23" customHeight="1">
      <x:c r="A95" s="9"/>
      <x:c r="B95" s="9"/>
      <x:c r="C95" s="11" t="str">
        <x:f>IF(A95="","",IF(F95&lt;&gt;"OK","Check member",IF(NOT(ISNUMBER($B$6)),"Check date",COUNTIFS('Periods'!$B$10:$B$309,A95,'Periods'!$D$10:$D$309,"&lt;="&amp;$B$6,'Periods'!$E$10:$E$309,"&gt;="&amp;$B$6,'Periods'!$G$10:$G$309,"No"))))</x:f>
      </x:c>
      <x:c r="D95" s="11" t="str">
        <x:f>IF(A95="","",IF(F95&lt;&gt;"OK","Check member",IF(OR(NOT(ISNUMBER($B$6)),NOT(ISNUMBER($D$6)),$D$6&lt;0),"Check settings",COUNTIFS('Periods'!$B$10:$B$309,A95,'Periods'!$H$10:$H$309,"Upcoming renewal"))))</x:f>
      </x:c>
      <x:c r="E95" s="13" t="str">
        <x:f>IF(A95="","",IF(F95&lt;&gt;"OK","Check member",IF(COUNTIFS('Periods'!$B$10:$B$309,A95,'Periods'!$J$10:$J$309,"Check*")&gt;0,"Check Payments",SUMIFS('Periods'!$J$10:$J$309,'Periods'!$B$10:$B$309,A95))))</x:f>
      </x:c>
      <x:c r="F95" s="11" t="str">
        <x:f>IF(COUNTA(A95:B95)=0,"",IF(A95="","Missing ID",IF(COUNTIFS($A$10:$A$109,A95)&lt;&gt;1,"Duplicate ID",IF(B95="","Missing name",IF(COUNTIFS('Periods'!$B$10:$B$309,A95,'Periods'!$K$10:$K$309,"&lt;&gt;OK")&gt;0,"Check periods","OK")))))</x:f>
      </x:c>
    </x:row>
    <x:row r="96" ht="23" customHeight="1">
      <x:c r="A96" s="9"/>
      <x:c r="B96" s="9"/>
      <x:c r="C96" s="11" t="str">
        <x:f>IF(A96="","",IF(F96&lt;&gt;"OK","Check member",IF(NOT(ISNUMBER($B$6)),"Check date",COUNTIFS('Periods'!$B$10:$B$309,A96,'Periods'!$D$10:$D$309,"&lt;="&amp;$B$6,'Periods'!$E$10:$E$309,"&gt;="&amp;$B$6,'Periods'!$G$10:$G$309,"No"))))</x:f>
      </x:c>
      <x:c r="D96" s="11" t="str">
        <x:f>IF(A96="","",IF(F96&lt;&gt;"OK","Check member",IF(OR(NOT(ISNUMBER($B$6)),NOT(ISNUMBER($D$6)),$D$6&lt;0),"Check settings",COUNTIFS('Periods'!$B$10:$B$309,A96,'Periods'!$H$10:$H$309,"Upcoming renewal"))))</x:f>
      </x:c>
      <x:c r="E96" s="13" t="str">
        <x:f>IF(A96="","",IF(F96&lt;&gt;"OK","Check member",IF(COUNTIFS('Periods'!$B$10:$B$309,A96,'Periods'!$J$10:$J$309,"Check*")&gt;0,"Check Payments",SUMIFS('Periods'!$J$10:$J$309,'Periods'!$B$10:$B$309,A96))))</x:f>
      </x:c>
      <x:c r="F96" s="11" t="str">
        <x:f>IF(COUNTA(A96:B96)=0,"",IF(A96="","Missing ID",IF(COUNTIFS($A$10:$A$109,A96)&lt;&gt;1,"Duplicate ID",IF(B96="","Missing name",IF(COUNTIFS('Periods'!$B$10:$B$309,A96,'Periods'!$K$10:$K$309,"&lt;&gt;OK")&gt;0,"Check periods","OK")))))</x:f>
      </x:c>
    </x:row>
    <x:row r="97" ht="23" customHeight="1">
      <x:c r="A97" s="9"/>
      <x:c r="B97" s="9"/>
      <x:c r="C97" s="11" t="str">
        <x:f>IF(A97="","",IF(F97&lt;&gt;"OK","Check member",IF(NOT(ISNUMBER($B$6)),"Check date",COUNTIFS('Periods'!$B$10:$B$309,A97,'Periods'!$D$10:$D$309,"&lt;="&amp;$B$6,'Periods'!$E$10:$E$309,"&gt;="&amp;$B$6,'Periods'!$G$10:$G$309,"No"))))</x:f>
      </x:c>
      <x:c r="D97" s="11" t="str">
        <x:f>IF(A97="","",IF(F97&lt;&gt;"OK","Check member",IF(OR(NOT(ISNUMBER($B$6)),NOT(ISNUMBER($D$6)),$D$6&lt;0),"Check settings",COUNTIFS('Periods'!$B$10:$B$309,A97,'Periods'!$H$10:$H$309,"Upcoming renewal"))))</x:f>
      </x:c>
      <x:c r="E97" s="13" t="str">
        <x:f>IF(A97="","",IF(F97&lt;&gt;"OK","Check member",IF(COUNTIFS('Periods'!$B$10:$B$309,A97,'Periods'!$J$10:$J$309,"Check*")&gt;0,"Check Payments",SUMIFS('Periods'!$J$10:$J$309,'Periods'!$B$10:$B$309,A97))))</x:f>
      </x:c>
      <x:c r="F97" s="11" t="str">
        <x:f>IF(COUNTA(A97:B97)=0,"",IF(A97="","Missing ID",IF(COUNTIFS($A$10:$A$109,A97)&lt;&gt;1,"Duplicate ID",IF(B97="","Missing name",IF(COUNTIFS('Periods'!$B$10:$B$309,A97,'Periods'!$K$10:$K$309,"&lt;&gt;OK")&gt;0,"Check periods","OK")))))</x:f>
      </x:c>
    </x:row>
    <x:row r="98" ht="23" customHeight="1">
      <x:c r="A98" s="9"/>
      <x:c r="B98" s="9"/>
      <x:c r="C98" s="11" t="str">
        <x:f>IF(A98="","",IF(F98&lt;&gt;"OK","Check member",IF(NOT(ISNUMBER($B$6)),"Check date",COUNTIFS('Periods'!$B$10:$B$309,A98,'Periods'!$D$10:$D$309,"&lt;="&amp;$B$6,'Periods'!$E$10:$E$309,"&gt;="&amp;$B$6,'Periods'!$G$10:$G$309,"No"))))</x:f>
      </x:c>
      <x:c r="D98" s="11" t="str">
        <x:f>IF(A98="","",IF(F98&lt;&gt;"OK","Check member",IF(OR(NOT(ISNUMBER($B$6)),NOT(ISNUMBER($D$6)),$D$6&lt;0),"Check settings",COUNTIFS('Periods'!$B$10:$B$309,A98,'Periods'!$H$10:$H$309,"Upcoming renewal"))))</x:f>
      </x:c>
      <x:c r="E98" s="13" t="str">
        <x:f>IF(A98="","",IF(F98&lt;&gt;"OK","Check member",IF(COUNTIFS('Periods'!$B$10:$B$309,A98,'Periods'!$J$10:$J$309,"Check*")&gt;0,"Check Payments",SUMIFS('Periods'!$J$10:$J$309,'Periods'!$B$10:$B$309,A98))))</x:f>
      </x:c>
      <x:c r="F98" s="11" t="str">
        <x:f>IF(COUNTA(A98:B98)=0,"",IF(A98="","Missing ID",IF(COUNTIFS($A$10:$A$109,A98)&lt;&gt;1,"Duplicate ID",IF(B98="","Missing name",IF(COUNTIFS('Periods'!$B$10:$B$309,A98,'Periods'!$K$10:$K$309,"&lt;&gt;OK")&gt;0,"Check periods","OK")))))</x:f>
      </x:c>
    </x:row>
    <x:row r="99" ht="23" customHeight="1">
      <x:c r="A99" s="9"/>
      <x:c r="B99" s="9"/>
      <x:c r="C99" s="11" t="str">
        <x:f>IF(A99="","",IF(F99&lt;&gt;"OK","Check member",IF(NOT(ISNUMBER($B$6)),"Check date",COUNTIFS('Periods'!$B$10:$B$309,A99,'Periods'!$D$10:$D$309,"&lt;="&amp;$B$6,'Periods'!$E$10:$E$309,"&gt;="&amp;$B$6,'Periods'!$G$10:$G$309,"No"))))</x:f>
      </x:c>
      <x:c r="D99" s="11" t="str">
        <x:f>IF(A99="","",IF(F99&lt;&gt;"OK","Check member",IF(OR(NOT(ISNUMBER($B$6)),NOT(ISNUMBER($D$6)),$D$6&lt;0),"Check settings",COUNTIFS('Periods'!$B$10:$B$309,A99,'Periods'!$H$10:$H$309,"Upcoming renewal"))))</x:f>
      </x:c>
      <x:c r="E99" s="13" t="str">
        <x:f>IF(A99="","",IF(F99&lt;&gt;"OK","Check member",IF(COUNTIFS('Periods'!$B$10:$B$309,A99,'Periods'!$J$10:$J$309,"Check*")&gt;0,"Check Payments",SUMIFS('Periods'!$J$10:$J$309,'Periods'!$B$10:$B$309,A99))))</x:f>
      </x:c>
      <x:c r="F99" s="11" t="str">
        <x:f>IF(COUNTA(A99:B99)=0,"",IF(A99="","Missing ID",IF(COUNTIFS($A$10:$A$109,A99)&lt;&gt;1,"Duplicate ID",IF(B99="","Missing name",IF(COUNTIFS('Periods'!$B$10:$B$309,A99,'Periods'!$K$10:$K$309,"&lt;&gt;OK")&gt;0,"Check periods","OK")))))</x:f>
      </x:c>
    </x:row>
    <x:row r="100" ht="23" customHeight="1">
      <x:c r="A100" s="9"/>
      <x:c r="B100" s="9"/>
      <x:c r="C100" s="11" t="str">
        <x:f>IF(A100="","",IF(F100&lt;&gt;"OK","Check member",IF(NOT(ISNUMBER($B$6)),"Check date",COUNTIFS('Periods'!$B$10:$B$309,A100,'Periods'!$D$10:$D$309,"&lt;="&amp;$B$6,'Periods'!$E$10:$E$309,"&gt;="&amp;$B$6,'Periods'!$G$10:$G$309,"No"))))</x:f>
      </x:c>
      <x:c r="D100" s="11" t="str">
        <x:f>IF(A100="","",IF(F100&lt;&gt;"OK","Check member",IF(OR(NOT(ISNUMBER($B$6)),NOT(ISNUMBER($D$6)),$D$6&lt;0),"Check settings",COUNTIFS('Periods'!$B$10:$B$309,A100,'Periods'!$H$10:$H$309,"Upcoming renewal"))))</x:f>
      </x:c>
      <x:c r="E100" s="13" t="str">
        <x:f>IF(A100="","",IF(F100&lt;&gt;"OK","Check member",IF(COUNTIFS('Periods'!$B$10:$B$309,A100,'Periods'!$J$10:$J$309,"Check*")&gt;0,"Check Payments",SUMIFS('Periods'!$J$10:$J$309,'Periods'!$B$10:$B$309,A100))))</x:f>
      </x:c>
      <x:c r="F100" s="11" t="str">
        <x:f>IF(COUNTA(A100:B100)=0,"",IF(A100="","Missing ID",IF(COUNTIFS($A$10:$A$109,A100)&lt;&gt;1,"Duplicate ID",IF(B100="","Missing name",IF(COUNTIFS('Periods'!$B$10:$B$309,A100,'Periods'!$K$10:$K$309,"&lt;&gt;OK")&gt;0,"Check periods","OK")))))</x:f>
      </x:c>
    </x:row>
    <x:row r="101" ht="23" customHeight="1">
      <x:c r="A101" s="9"/>
      <x:c r="B101" s="9"/>
      <x:c r="C101" s="11" t="str">
        <x:f>IF(A101="","",IF(F101&lt;&gt;"OK","Check member",IF(NOT(ISNUMBER($B$6)),"Check date",COUNTIFS('Periods'!$B$10:$B$309,A101,'Periods'!$D$10:$D$309,"&lt;="&amp;$B$6,'Periods'!$E$10:$E$309,"&gt;="&amp;$B$6,'Periods'!$G$10:$G$309,"No"))))</x:f>
      </x:c>
      <x:c r="D101" s="11" t="str">
        <x:f>IF(A101="","",IF(F101&lt;&gt;"OK","Check member",IF(OR(NOT(ISNUMBER($B$6)),NOT(ISNUMBER($D$6)),$D$6&lt;0),"Check settings",COUNTIFS('Periods'!$B$10:$B$309,A101,'Periods'!$H$10:$H$309,"Upcoming renewal"))))</x:f>
      </x:c>
      <x:c r="E101" s="13" t="str">
        <x:f>IF(A101="","",IF(F101&lt;&gt;"OK","Check member",IF(COUNTIFS('Periods'!$B$10:$B$309,A101,'Periods'!$J$10:$J$309,"Check*")&gt;0,"Check Payments",SUMIFS('Periods'!$J$10:$J$309,'Periods'!$B$10:$B$309,A101))))</x:f>
      </x:c>
      <x:c r="F101" s="11" t="str">
        <x:f>IF(COUNTA(A101:B101)=0,"",IF(A101="","Missing ID",IF(COUNTIFS($A$10:$A$109,A101)&lt;&gt;1,"Duplicate ID",IF(B101="","Missing name",IF(COUNTIFS('Periods'!$B$10:$B$309,A101,'Periods'!$K$10:$K$309,"&lt;&gt;OK")&gt;0,"Check periods","OK")))))</x:f>
      </x:c>
    </x:row>
    <x:row r="102" ht="23" customHeight="1">
      <x:c r="A102" s="9"/>
      <x:c r="B102" s="9"/>
      <x:c r="C102" s="11" t="str">
        <x:f>IF(A102="","",IF(F102&lt;&gt;"OK","Check member",IF(NOT(ISNUMBER($B$6)),"Check date",COUNTIFS('Periods'!$B$10:$B$309,A102,'Periods'!$D$10:$D$309,"&lt;="&amp;$B$6,'Periods'!$E$10:$E$309,"&gt;="&amp;$B$6,'Periods'!$G$10:$G$309,"No"))))</x:f>
      </x:c>
      <x:c r="D102" s="11" t="str">
        <x:f>IF(A102="","",IF(F102&lt;&gt;"OK","Check member",IF(OR(NOT(ISNUMBER($B$6)),NOT(ISNUMBER($D$6)),$D$6&lt;0),"Check settings",COUNTIFS('Periods'!$B$10:$B$309,A102,'Periods'!$H$10:$H$309,"Upcoming renewal"))))</x:f>
      </x:c>
      <x:c r="E102" s="13" t="str">
        <x:f>IF(A102="","",IF(F102&lt;&gt;"OK","Check member",IF(COUNTIFS('Periods'!$B$10:$B$309,A102,'Periods'!$J$10:$J$309,"Check*")&gt;0,"Check Payments",SUMIFS('Periods'!$J$10:$J$309,'Periods'!$B$10:$B$309,A102))))</x:f>
      </x:c>
      <x:c r="F102" s="11" t="str">
        <x:f>IF(COUNTA(A102:B102)=0,"",IF(A102="","Missing ID",IF(COUNTIFS($A$10:$A$109,A102)&lt;&gt;1,"Duplicate ID",IF(B102="","Missing name",IF(COUNTIFS('Periods'!$B$10:$B$309,A102,'Periods'!$K$10:$K$309,"&lt;&gt;OK")&gt;0,"Check periods","OK")))))</x:f>
      </x:c>
    </x:row>
    <x:row r="103" ht="23" customHeight="1">
      <x:c r="A103" s="9"/>
      <x:c r="B103" s="9"/>
      <x:c r="C103" s="11" t="str">
        <x:f>IF(A103="","",IF(F103&lt;&gt;"OK","Check member",IF(NOT(ISNUMBER($B$6)),"Check date",COUNTIFS('Periods'!$B$10:$B$309,A103,'Periods'!$D$10:$D$309,"&lt;="&amp;$B$6,'Periods'!$E$10:$E$309,"&gt;="&amp;$B$6,'Periods'!$G$10:$G$309,"No"))))</x:f>
      </x:c>
      <x:c r="D103" s="11" t="str">
        <x:f>IF(A103="","",IF(F103&lt;&gt;"OK","Check member",IF(OR(NOT(ISNUMBER($B$6)),NOT(ISNUMBER($D$6)),$D$6&lt;0),"Check settings",COUNTIFS('Periods'!$B$10:$B$309,A103,'Periods'!$H$10:$H$309,"Upcoming renewal"))))</x:f>
      </x:c>
      <x:c r="E103" s="13" t="str">
        <x:f>IF(A103="","",IF(F103&lt;&gt;"OK","Check member",IF(COUNTIFS('Periods'!$B$10:$B$309,A103,'Periods'!$J$10:$J$309,"Check*")&gt;0,"Check Payments",SUMIFS('Periods'!$J$10:$J$309,'Periods'!$B$10:$B$309,A103))))</x:f>
      </x:c>
      <x:c r="F103" s="11" t="str">
        <x:f>IF(COUNTA(A103:B103)=0,"",IF(A103="","Missing ID",IF(COUNTIFS($A$10:$A$109,A103)&lt;&gt;1,"Duplicate ID",IF(B103="","Missing name",IF(COUNTIFS('Periods'!$B$10:$B$309,A103,'Periods'!$K$10:$K$309,"&lt;&gt;OK")&gt;0,"Check periods","OK")))))</x:f>
      </x:c>
    </x:row>
    <x:row r="104" ht="23" customHeight="1">
      <x:c r="A104" s="9"/>
      <x:c r="B104" s="9"/>
      <x:c r="C104" s="11" t="str">
        <x:f>IF(A104="","",IF(F104&lt;&gt;"OK","Check member",IF(NOT(ISNUMBER($B$6)),"Check date",COUNTIFS('Periods'!$B$10:$B$309,A104,'Periods'!$D$10:$D$309,"&lt;="&amp;$B$6,'Periods'!$E$10:$E$309,"&gt;="&amp;$B$6,'Periods'!$G$10:$G$309,"No"))))</x:f>
      </x:c>
      <x:c r="D104" s="11" t="str">
        <x:f>IF(A104="","",IF(F104&lt;&gt;"OK","Check member",IF(OR(NOT(ISNUMBER($B$6)),NOT(ISNUMBER($D$6)),$D$6&lt;0),"Check settings",COUNTIFS('Periods'!$B$10:$B$309,A104,'Periods'!$H$10:$H$309,"Upcoming renewal"))))</x:f>
      </x:c>
      <x:c r="E104" s="13" t="str">
        <x:f>IF(A104="","",IF(F104&lt;&gt;"OK","Check member",IF(COUNTIFS('Periods'!$B$10:$B$309,A104,'Periods'!$J$10:$J$309,"Check*")&gt;0,"Check Payments",SUMIFS('Periods'!$J$10:$J$309,'Periods'!$B$10:$B$309,A104))))</x:f>
      </x:c>
      <x:c r="F104" s="11" t="str">
        <x:f>IF(COUNTA(A104:B104)=0,"",IF(A104="","Missing ID",IF(COUNTIFS($A$10:$A$109,A104)&lt;&gt;1,"Duplicate ID",IF(B104="","Missing name",IF(COUNTIFS('Periods'!$B$10:$B$309,A104,'Periods'!$K$10:$K$309,"&lt;&gt;OK")&gt;0,"Check periods","OK")))))</x:f>
      </x:c>
    </x:row>
    <x:row r="105" ht="23" customHeight="1">
      <x:c r="A105" s="9"/>
      <x:c r="B105" s="9"/>
      <x:c r="C105" s="11" t="str">
        <x:f>IF(A105="","",IF(F105&lt;&gt;"OK","Check member",IF(NOT(ISNUMBER($B$6)),"Check date",COUNTIFS('Periods'!$B$10:$B$309,A105,'Periods'!$D$10:$D$309,"&lt;="&amp;$B$6,'Periods'!$E$10:$E$309,"&gt;="&amp;$B$6,'Periods'!$G$10:$G$309,"No"))))</x:f>
      </x:c>
      <x:c r="D105" s="11" t="str">
        <x:f>IF(A105="","",IF(F105&lt;&gt;"OK","Check member",IF(OR(NOT(ISNUMBER($B$6)),NOT(ISNUMBER($D$6)),$D$6&lt;0),"Check settings",COUNTIFS('Periods'!$B$10:$B$309,A105,'Periods'!$H$10:$H$309,"Upcoming renewal"))))</x:f>
      </x:c>
      <x:c r="E105" s="13" t="str">
        <x:f>IF(A105="","",IF(F105&lt;&gt;"OK","Check member",IF(COUNTIFS('Periods'!$B$10:$B$309,A105,'Periods'!$J$10:$J$309,"Check*")&gt;0,"Check Payments",SUMIFS('Periods'!$J$10:$J$309,'Periods'!$B$10:$B$309,A105))))</x:f>
      </x:c>
      <x:c r="F105" s="11" t="str">
        <x:f>IF(COUNTA(A105:B105)=0,"",IF(A105="","Missing ID",IF(COUNTIFS($A$10:$A$109,A105)&lt;&gt;1,"Duplicate ID",IF(B105="","Missing name",IF(COUNTIFS('Periods'!$B$10:$B$309,A105,'Periods'!$K$10:$K$309,"&lt;&gt;OK")&gt;0,"Check periods","OK")))))</x:f>
      </x:c>
    </x:row>
    <x:row r="106" ht="23" customHeight="1">
      <x:c r="A106" s="9"/>
      <x:c r="B106" s="9"/>
      <x:c r="C106" s="11" t="str">
        <x:f>IF(A106="","",IF(F106&lt;&gt;"OK","Check member",IF(NOT(ISNUMBER($B$6)),"Check date",COUNTIFS('Periods'!$B$10:$B$309,A106,'Periods'!$D$10:$D$309,"&lt;="&amp;$B$6,'Periods'!$E$10:$E$309,"&gt;="&amp;$B$6,'Periods'!$G$10:$G$309,"No"))))</x:f>
      </x:c>
      <x:c r="D106" s="11" t="str">
        <x:f>IF(A106="","",IF(F106&lt;&gt;"OK","Check member",IF(OR(NOT(ISNUMBER($B$6)),NOT(ISNUMBER($D$6)),$D$6&lt;0),"Check settings",COUNTIFS('Periods'!$B$10:$B$309,A106,'Periods'!$H$10:$H$309,"Upcoming renewal"))))</x:f>
      </x:c>
      <x:c r="E106" s="13" t="str">
        <x:f>IF(A106="","",IF(F106&lt;&gt;"OK","Check member",IF(COUNTIFS('Periods'!$B$10:$B$309,A106,'Periods'!$J$10:$J$309,"Check*")&gt;0,"Check Payments",SUMIFS('Periods'!$J$10:$J$309,'Periods'!$B$10:$B$309,A106))))</x:f>
      </x:c>
      <x:c r="F106" s="11" t="str">
        <x:f>IF(COUNTA(A106:B106)=0,"",IF(A106="","Missing ID",IF(COUNTIFS($A$10:$A$109,A106)&lt;&gt;1,"Duplicate ID",IF(B106="","Missing name",IF(COUNTIFS('Periods'!$B$10:$B$309,A106,'Periods'!$K$10:$K$309,"&lt;&gt;OK")&gt;0,"Check periods","OK")))))</x:f>
      </x:c>
    </x:row>
    <x:row r="107" ht="23" customHeight="1">
      <x:c r="A107" s="9"/>
      <x:c r="B107" s="9"/>
      <x:c r="C107" s="11" t="str">
        <x:f>IF(A107="","",IF(F107&lt;&gt;"OK","Check member",IF(NOT(ISNUMBER($B$6)),"Check date",COUNTIFS('Periods'!$B$10:$B$309,A107,'Periods'!$D$10:$D$309,"&lt;="&amp;$B$6,'Periods'!$E$10:$E$309,"&gt;="&amp;$B$6,'Periods'!$G$10:$G$309,"No"))))</x:f>
      </x:c>
      <x:c r="D107" s="11" t="str">
        <x:f>IF(A107="","",IF(F107&lt;&gt;"OK","Check member",IF(OR(NOT(ISNUMBER($B$6)),NOT(ISNUMBER($D$6)),$D$6&lt;0),"Check settings",COUNTIFS('Periods'!$B$10:$B$309,A107,'Periods'!$H$10:$H$309,"Upcoming renewal"))))</x:f>
      </x:c>
      <x:c r="E107" s="13" t="str">
        <x:f>IF(A107="","",IF(F107&lt;&gt;"OK","Check member",IF(COUNTIFS('Periods'!$B$10:$B$309,A107,'Periods'!$J$10:$J$309,"Check*")&gt;0,"Check Payments",SUMIFS('Periods'!$J$10:$J$309,'Periods'!$B$10:$B$309,A107))))</x:f>
      </x:c>
      <x:c r="F107" s="11" t="str">
        <x:f>IF(COUNTA(A107:B107)=0,"",IF(A107="","Missing ID",IF(COUNTIFS($A$10:$A$109,A107)&lt;&gt;1,"Duplicate ID",IF(B107="","Missing name",IF(COUNTIFS('Periods'!$B$10:$B$309,A107,'Periods'!$K$10:$K$309,"&lt;&gt;OK")&gt;0,"Check periods","OK")))))</x:f>
      </x:c>
    </x:row>
    <x:row r="108" ht="23" customHeight="1">
      <x:c r="A108" s="9"/>
      <x:c r="B108" s="9"/>
      <x:c r="C108" s="11" t="str">
        <x:f>IF(A108="","",IF(F108&lt;&gt;"OK","Check member",IF(NOT(ISNUMBER($B$6)),"Check date",COUNTIFS('Periods'!$B$10:$B$309,A108,'Periods'!$D$10:$D$309,"&lt;="&amp;$B$6,'Periods'!$E$10:$E$309,"&gt;="&amp;$B$6,'Periods'!$G$10:$G$309,"No"))))</x:f>
      </x:c>
      <x:c r="D108" s="11" t="str">
        <x:f>IF(A108="","",IF(F108&lt;&gt;"OK","Check member",IF(OR(NOT(ISNUMBER($B$6)),NOT(ISNUMBER($D$6)),$D$6&lt;0),"Check settings",COUNTIFS('Periods'!$B$10:$B$309,A108,'Periods'!$H$10:$H$309,"Upcoming renewal"))))</x:f>
      </x:c>
      <x:c r="E108" s="13" t="str">
        <x:f>IF(A108="","",IF(F108&lt;&gt;"OK","Check member",IF(COUNTIFS('Periods'!$B$10:$B$309,A108,'Periods'!$J$10:$J$309,"Check*")&gt;0,"Check Payments",SUMIFS('Periods'!$J$10:$J$309,'Periods'!$B$10:$B$309,A108))))</x:f>
      </x:c>
      <x:c r="F108" s="11" t="str">
        <x:f>IF(COUNTA(A108:B108)=0,"",IF(A108="","Missing ID",IF(COUNTIFS($A$10:$A$109,A108)&lt;&gt;1,"Duplicate ID",IF(B108="","Missing name",IF(COUNTIFS('Periods'!$B$10:$B$309,A108,'Periods'!$K$10:$K$309,"&lt;&gt;OK")&gt;0,"Check periods","OK")))))</x:f>
      </x:c>
    </x:row>
    <x:row r="109" ht="23" customHeight="1">
      <x:c r="A109" s="9"/>
      <x:c r="B109" s="9"/>
      <x:c r="C109" s="11" t="str">
        <x:f>IF(A109="","",IF(F109&lt;&gt;"OK","Check member",IF(NOT(ISNUMBER($B$6)),"Check date",COUNTIFS('Periods'!$B$10:$B$309,A109,'Periods'!$D$10:$D$309,"&lt;="&amp;$B$6,'Periods'!$E$10:$E$309,"&gt;="&amp;$B$6,'Periods'!$G$10:$G$309,"No"))))</x:f>
      </x:c>
      <x:c r="D109" s="11" t="str">
        <x:f>IF(A109="","",IF(F109&lt;&gt;"OK","Check member",IF(OR(NOT(ISNUMBER($B$6)),NOT(ISNUMBER($D$6)),$D$6&lt;0),"Check settings",COUNTIFS('Periods'!$B$10:$B$309,A109,'Periods'!$H$10:$H$309,"Upcoming renewal"))))</x:f>
      </x:c>
      <x:c r="E109" s="13" t="str">
        <x:f>IF(A109="","",IF(F109&lt;&gt;"OK","Check member",IF(COUNTIFS('Periods'!$B$10:$B$309,A109,'Periods'!$J$10:$J$309,"Check*")&gt;0,"Check Payments",SUMIFS('Periods'!$J$10:$J$309,'Periods'!$B$10:$B$309,A109))))</x:f>
      </x:c>
      <x:c r="F109" s="11" t="str">
        <x:f>IF(COUNTA(A109:B109)=0,"",IF(A109="","Missing ID",IF(COUNTIFS($A$10:$A$109,A109)&lt;&gt;1,"Duplicate ID",IF(B109="","Missing name",IF(COUNTIFS('Periods'!$B$10:$B$309,A109,'Periods'!$K$10:$K$309,"&lt;&gt;OK")&gt;0,"Check periods","OK")))))</x:f>
      </x:c>
    </x:row>
  </x:sheetData>
  <x:conditionalFormatting sqref="F10:F109">
    <x:cfRule type="expression" dxfId="2" priority="1">
      <x:formula>AND(F10&lt;&gt;"",F10&lt;&gt;"OK")</x:formula>
    </x:cfRule>
  </x:conditionalFormatting>
  <x:dataValidations count="1">
    <x:dataValidation type="whole" operator="between" sqref="D6">
      <x:formula1>0</x:formula1>
      <x:formula2>365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77bf082e28c440c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7" hidden="0" customWidth="1"/>
    <x:col min="2" max="2" width="16" hidden="0" customWidth="1"/>
    <x:col min="3" max="3" width="17" hidden="0" customWidth="1"/>
    <x:col min="4" max="4" width="19" hidden="0" customWidth="1"/>
    <x:col min="5" max="5" width="19" hidden="0" customWidth="1"/>
    <x:col min="6" max="6" width="17" hidden="0" customWidth="1"/>
    <x:col min="7" max="7" width="15" hidden="0" customWidth="1"/>
    <x:col min="8" max="8" width="22" hidden="0" customWidth="1"/>
    <x:col min="9" max="9" width="20" hidden="0" customWidth="1"/>
    <x:col min="10" max="10" width="20" hidden="0" customWidth="1"/>
    <x:col min="11" max="11" width="2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3" t="str">
        <x:v>Membership periods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3" customHeight="1">
      <x:c r="A4" s="2" t="str">
        <x:v>A new term gets a new Period ID. Dates are inclusive; avoid overlapping uncancelled terms.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 t="str">
        <x:v>Renewal status follows dates and cancellation. Payment balance is a separate result.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6" customHeight="1">
      <x:c r="A9" s="8" t="str">
        <x:v>Period ID</x:v>
      </x:c>
      <x:c r="B9" s="8" t="str">
        <x:v>Member ID</x:v>
      </x:c>
      <x:c r="C9" s="8" t="str">
        <x:v>Plan</x:v>
      </x:c>
      <x:c r="D9" s="8" t="str">
        <x:v>Start date</x:v>
      </x:c>
      <x:c r="E9" s="8" t="str">
        <x:v>End date</x:v>
      </x:c>
      <x:c r="F9" s="8" t="str">
        <x:v>Agreed fee</x:v>
      </x:c>
      <x:c r="G9" s="8" t="str">
        <x:v>Cancelled</x:v>
      </x:c>
      <x:c r="H9" s="8" t="str">
        <x:v>Renewal status</x:v>
      </x:c>
      <x:c r="I9" s="8" t="str">
        <x:v>Net settled</x:v>
      </x:c>
      <x:c r="J9" s="8" t="str">
        <x:v>Balance</x:v>
      </x:c>
      <x:c r="K9" s="8" t="str">
        <x:v>Record check</x:v>
      </x:c>
    </x:row>
    <x:row r="10" ht="23" customHeight="1">
      <x:c r="A10" s="9" t="str">
        <x:v>PER-001</x:v>
      </x:c>
      <x:c r="B10" s="9" t="str">
        <x:v>MB-001</x:v>
      </x:c>
      <x:c r="C10" s="9" t="str">
        <x:v>Annual</x:v>
      </x:c>
      <x:c r="D10" s="10" t="n">
        <x:v>46023</x:v>
      </x:c>
      <x:c r="E10" s="10" t="n">
        <x:v>46387</x:v>
      </x:c>
      <x:c r="F10" s="12" t="n">
        <x:v>120</x:v>
      </x:c>
      <x:c r="G10" s="9" t="str">
        <x:v>No</x:v>
      </x:c>
      <x:c r="H10" s="11" t="str">
        <x:f>IF(A10="","",IF(K10&lt;&gt;"OK","Check period",IF(OR(NOT(ISNUMBER('Members'!$B$6)),NOT(ISNUMBER('Members'!$D$6)),'Members'!$D$6&lt;0),"Check settings",IF(G10="Yes","Cancelled",IF(D10&gt;'Members'!$B$6,"Future",IF(E10&lt;'Members'!$B$6,"Expired",IF(E10&lt;='Members'!$B$6+'Members'!$D$6,"Upcoming renewal","Active")))))))</x:f>
        <x:v>Active</x:v>
      </x:c>
      <x:c r="I10" s="13" t="n">
        <x:f>IF(A10="","",IF(K10&lt;&gt;"OK","Check period",IF(NOT(ISNUMBER('Members'!$B$6)),"Check settings",IF(COUNTIFS('Payments'!$B$10:$B$509,A10,'Payments'!$F$10:$F$509,"&lt;&gt;OK")&gt;0,"Check Payments",SUMIFS('Payments'!$E$10:$E$509,'Payments'!$B$10:$B$509,A10,'Payments'!$D$10:$D$509,"Settled",'Payments'!$C$10:$C$509,"&lt;="&amp;'Members'!$B$6)-SUMIFS('Payments'!$E$10:$E$509,'Payments'!$B$10:$B$509,A10,'Payments'!$D$10:$D$509,"Refund",'Payments'!$C$10:$C$509,"&lt;="&amp;'Members'!$B$6)))))</x:f>
        <x:v>120</x:v>
      </x:c>
      <x:c r="J10" s="13" t="n">
        <x:f>IF(A10="","",IF(ISNUMBER(I10),F10-I10,I10))</x:f>
        <x:v>0</x:v>
      </x:c>
      <x:c r="K10" s="11" t="str">
        <x:f>IF(COUNTA(A10:G10)=0,"",IF(A10="","Missing period ID",IF(COUNTIFS($A$10:$A$309,A10)&lt;&gt;1,"Duplicate period ID",IF(COUNTIFS('Members'!$A$10:$A$109,B10)&lt;&gt;1,"Check member ID",IF(OR(NOT(ISNUMBER(D10)),NOT(ISNUMBER(E10)),D10&gt;E10),"Check dates",IF(NOT(ISNUMBER(F10)),"Missing fee",IF(F10&lt;0,"Use positive fee",IF(AND(G10&lt;&gt;"Yes",G10&lt;&gt;"No"),"Check cancellation",IF(AND(G10="No",COUNTIFS($B$10:$B$309,B10,$D$10:$D$309,"&lt;="&amp;E10,$E$10:$E$309,"&gt;="&amp;D10,$G$10:$G$309,"No")&gt;1),"Overlapping terms","OK")))))))))</x:f>
        <x:v>OK</x:v>
      </x:c>
    </x:row>
    <x:row r="11" ht="23" customHeight="1">
      <x:c r="A11" s="9" t="str">
        <x:v>PER-002</x:v>
      </x:c>
      <x:c r="B11" s="9" t="str">
        <x:v>MB-002</x:v>
      </x:c>
      <x:c r="C11" s="9" t="str">
        <x:v>Monthly</x:v>
      </x:c>
      <x:c r="D11" s="10" t="n">
        <x:v>46266</x:v>
      </x:c>
      <x:c r="E11" s="10" t="n">
        <x:v>46295</x:v>
      </x:c>
      <x:c r="F11" s="12" t="n">
        <x:v>20</x:v>
      </x:c>
      <x:c r="G11" s="9" t="str">
        <x:v>No</x:v>
      </x:c>
      <x:c r="H11" s="11" t="str">
        <x:f>IF(A11="","",IF(K11&lt;&gt;"OK","Check period",IF(OR(NOT(ISNUMBER('Members'!$B$6)),NOT(ISNUMBER('Members'!$D$6)),'Members'!$D$6&lt;0),"Check settings",IF(G11="Yes","Cancelled",IF(D11&gt;'Members'!$B$6,"Future",IF(E11&lt;'Members'!$B$6,"Expired",IF(E11&lt;='Members'!$B$6+'Members'!$D$6,"Upcoming renewal","Active")))))))</x:f>
        <x:v>Upcoming renewal</x:v>
      </x:c>
      <x:c r="I11" s="13" t="n">
        <x:f>IF(A11="","",IF(K11&lt;&gt;"OK","Check period",IF(NOT(ISNUMBER('Members'!$B$6)),"Check settings",IF(COUNTIFS('Payments'!$B$10:$B$509,A11,'Payments'!$F$10:$F$509,"&lt;&gt;OK")&gt;0,"Check Payments",SUMIFS('Payments'!$E$10:$E$509,'Payments'!$B$10:$B$509,A11,'Payments'!$D$10:$D$509,"Settled",'Payments'!$C$10:$C$509,"&lt;="&amp;'Members'!$B$6)-SUMIFS('Payments'!$E$10:$E$509,'Payments'!$B$10:$B$509,A11,'Payments'!$D$10:$D$509,"Refund",'Payments'!$C$10:$C$509,"&lt;="&amp;'Members'!$B$6)))))</x:f>
        <x:v>20</x:v>
      </x:c>
      <x:c r="J11" s="13" t="n">
        <x:f>IF(A11="","",IF(ISNUMBER(I11),F11-I11,I11))</x:f>
        <x:v>0</x:v>
      </x:c>
      <x:c r="K11" s="11" t="str">
        <x:f>IF(COUNTA(A11:G11)=0,"",IF(A11="","Missing period ID",IF(COUNTIFS($A$10:$A$309,A11)&lt;&gt;1,"Duplicate period ID",IF(COUNTIFS('Members'!$A$10:$A$109,B11)&lt;&gt;1,"Check member ID",IF(OR(NOT(ISNUMBER(D11)),NOT(ISNUMBER(E11)),D11&gt;E11),"Check dates",IF(NOT(ISNUMBER(F11)),"Missing fee",IF(F11&lt;0,"Use positive fee",IF(AND(G11&lt;&gt;"Yes",G11&lt;&gt;"No"),"Check cancellation",IF(AND(G11="No",COUNTIFS($B$10:$B$309,B11,$D$10:$D$309,"&lt;="&amp;E11,$E$10:$E$309,"&gt;="&amp;D11,$G$10:$G$309,"No")&gt;1),"Overlapping terms","OK")))))))))</x:f>
        <x:v>OK</x:v>
      </x:c>
    </x:row>
    <x:row r="12" ht="23" customHeight="1">
      <x:c r="A12" s="9" t="str">
        <x:v>PER-003</x:v>
      </x:c>
      <x:c r="B12" s="9" t="str">
        <x:v>MB-003</x:v>
      </x:c>
      <x:c r="C12" s="9" t="str">
        <x:v>Annual</x:v>
      </x:c>
      <x:c r="D12" s="10" t="n">
        <x:v>45901</x:v>
      </x:c>
      <x:c r="E12" s="10" t="n">
        <x:v>46265</x:v>
      </x:c>
      <x:c r="F12" s="12" t="n">
        <x:v>120</x:v>
      </x:c>
      <x:c r="G12" s="9" t="str">
        <x:v>No</x:v>
      </x:c>
      <x:c r="H12" s="11" t="str">
        <x:f>IF(A12="","",IF(K12&lt;&gt;"OK","Check period",IF(OR(NOT(ISNUMBER('Members'!$B$6)),NOT(ISNUMBER('Members'!$D$6)),'Members'!$D$6&lt;0),"Check settings",IF(G12="Yes","Cancelled",IF(D12&gt;'Members'!$B$6,"Future",IF(E12&lt;'Members'!$B$6,"Expired",IF(E12&lt;='Members'!$B$6+'Members'!$D$6,"Upcoming renewal","Active")))))))</x:f>
        <x:v>Expired</x:v>
      </x:c>
      <x:c r="I12" s="13" t="n">
        <x:f>IF(A12="","",IF(K12&lt;&gt;"OK","Check period",IF(NOT(ISNUMBER('Members'!$B$6)),"Check settings",IF(COUNTIFS('Payments'!$B$10:$B$509,A12,'Payments'!$F$10:$F$509,"&lt;&gt;OK")&gt;0,"Check Payments",SUMIFS('Payments'!$E$10:$E$509,'Payments'!$B$10:$B$509,A12,'Payments'!$D$10:$D$509,"Settled",'Payments'!$C$10:$C$509,"&lt;="&amp;'Members'!$B$6)-SUMIFS('Payments'!$E$10:$E$509,'Payments'!$B$10:$B$509,A12,'Payments'!$D$10:$D$509,"Refund",'Payments'!$C$10:$C$509,"&lt;="&amp;'Members'!$B$6)))))</x:f>
        <x:v>120</x:v>
      </x:c>
      <x:c r="J12" s="13" t="n">
        <x:f>IF(A12="","",IF(ISNUMBER(I12),F12-I12,I12))</x:f>
        <x:v>0</x:v>
      </x:c>
      <x:c r="K12" s="11" t="str">
        <x:f>IF(COUNTA(A12:G12)=0,"",IF(A12="","Missing period ID",IF(COUNTIFS($A$10:$A$309,A12)&lt;&gt;1,"Duplicate period ID",IF(COUNTIFS('Members'!$A$10:$A$109,B12)&lt;&gt;1,"Check member ID",IF(OR(NOT(ISNUMBER(D12)),NOT(ISNUMBER(E12)),D12&gt;E12),"Check dates",IF(NOT(ISNUMBER(F12)),"Missing fee",IF(F12&lt;0,"Use positive fee",IF(AND(G12&lt;&gt;"Yes",G12&lt;&gt;"No"),"Check cancellation",IF(AND(G12="No",COUNTIFS($B$10:$B$309,B12,$D$10:$D$309,"&lt;="&amp;E12,$E$10:$E$309,"&gt;="&amp;D12,$G$10:$G$309,"No")&gt;1),"Overlapping terms","OK")))))))))</x:f>
        <x:v>OK</x:v>
      </x:c>
    </x:row>
    <x:row r="13" ht="23" customHeight="1">
      <x:c r="A13" s="9" t="str">
        <x:v>PER-004</x:v>
      </x:c>
      <x:c r="B13" s="9" t="str">
        <x:v>MB-003</x:v>
      </x:c>
      <x:c r="C13" s="9" t="str">
        <x:v>Monthly</x:v>
      </x:c>
      <x:c r="D13" s="10" t="n">
        <x:v>46296</x:v>
      </x:c>
      <x:c r="E13" s="10" t="n">
        <x:v>46326</x:v>
      </x:c>
      <x:c r="F13" s="12" t="n">
        <x:v>20</x:v>
      </x:c>
      <x:c r="G13" s="9" t="str">
        <x:v>No</x:v>
      </x:c>
      <x:c r="H13" s="11" t="str">
        <x:f>IF(A13="","",IF(K13&lt;&gt;"OK","Check period",IF(OR(NOT(ISNUMBER('Members'!$B$6)),NOT(ISNUMBER('Members'!$D$6)),'Members'!$D$6&lt;0),"Check settings",IF(G13="Yes","Cancelled",IF(D13&gt;'Members'!$B$6,"Future",IF(E13&lt;'Members'!$B$6,"Expired",IF(E13&lt;='Members'!$B$6+'Members'!$D$6,"Upcoming renewal","Active")))))))</x:f>
        <x:v>Future</x:v>
      </x:c>
      <x:c r="I13" s="13" t="n">
        <x:f>IF(A13="","",IF(K13&lt;&gt;"OK","Check period",IF(NOT(ISNUMBER('Members'!$B$6)),"Check settings",IF(COUNTIFS('Payments'!$B$10:$B$509,A13,'Payments'!$F$10:$F$509,"&lt;&gt;OK")&gt;0,"Check Payments",SUMIFS('Payments'!$E$10:$E$509,'Payments'!$B$10:$B$509,A13,'Payments'!$D$10:$D$509,"Settled",'Payments'!$C$10:$C$509,"&lt;="&amp;'Members'!$B$6)-SUMIFS('Payments'!$E$10:$E$509,'Payments'!$B$10:$B$509,A13,'Payments'!$D$10:$D$509,"Refund",'Payments'!$C$10:$C$509,"&lt;="&amp;'Members'!$B$6)))))</x:f>
        <x:v>0</x:v>
      </x:c>
      <x:c r="J13" s="13" t="n">
        <x:f>IF(A13="","",IF(ISNUMBER(I13),F13-I13,I13))</x:f>
        <x:v>20</x:v>
      </x:c>
      <x:c r="K13" s="11" t="str">
        <x:f>IF(COUNTA(A13:G13)=0,"",IF(A13="","Missing period ID",IF(COUNTIFS($A$10:$A$309,A13)&lt;&gt;1,"Duplicate period ID",IF(COUNTIFS('Members'!$A$10:$A$109,B13)&lt;&gt;1,"Check member ID",IF(OR(NOT(ISNUMBER(D13)),NOT(ISNUMBER(E13)),D13&gt;E13),"Check dates",IF(NOT(ISNUMBER(F13)),"Missing fee",IF(F13&lt;0,"Use positive fee",IF(AND(G13&lt;&gt;"Yes",G13&lt;&gt;"No"),"Check cancellation",IF(AND(G13="No",COUNTIFS($B$10:$B$309,B13,$D$10:$D$309,"&lt;="&amp;E13,$E$10:$E$309,"&gt;="&amp;D13,$G$10:$G$309,"No")&gt;1),"Overlapping terms","OK")))))))))</x:f>
        <x:v>OK</x:v>
      </x:c>
    </x:row>
    <x:row r="14" ht="23" customHeight="1">
      <x:c r="A14" s="9"/>
      <x:c r="B14" s="9"/>
      <x:c r="C14" s="9"/>
      <x:c r="D14" s="10"/>
      <x:c r="E14" s="10"/>
      <x:c r="F14" s="12"/>
      <x:c r="G14" s="9"/>
      <x:c r="H14" s="11" t="str">
        <x:f>IF(A14="","",IF(K14&lt;&gt;"OK","Check period",IF(OR(NOT(ISNUMBER('Members'!$B$6)),NOT(ISNUMBER('Members'!$D$6)),'Members'!$D$6&lt;0),"Check settings",IF(G14="Yes","Cancelled",IF(D14&gt;'Members'!$B$6,"Future",IF(E14&lt;'Members'!$B$6,"Expired",IF(E14&lt;='Members'!$B$6+'Members'!$D$6,"Upcoming renewal","Active")))))))</x:f>
      </x:c>
      <x:c r="I14" s="13" t="str">
        <x:f>IF(A14="","",IF(K14&lt;&gt;"OK","Check period",IF(NOT(ISNUMBER('Members'!$B$6)),"Check settings",IF(COUNTIFS('Payments'!$B$10:$B$509,A14,'Payments'!$F$10:$F$509,"&lt;&gt;OK")&gt;0,"Check Payments",SUMIFS('Payments'!$E$10:$E$509,'Payments'!$B$10:$B$509,A14,'Payments'!$D$10:$D$509,"Settled",'Payments'!$C$10:$C$509,"&lt;="&amp;'Members'!$B$6)-SUMIFS('Payments'!$E$10:$E$509,'Payments'!$B$10:$B$509,A14,'Payments'!$D$10:$D$509,"Refund",'Payments'!$C$10:$C$509,"&lt;="&amp;'Members'!$B$6)))))</x:f>
      </x:c>
      <x:c r="J14" s="13" t="str">
        <x:f>IF(A14="","",IF(ISNUMBER(I14),F14-I14,I14))</x:f>
      </x:c>
      <x:c r="K14" s="11" t="str">
        <x:f>IF(COUNTA(A14:G14)=0,"",IF(A14="","Missing period ID",IF(COUNTIFS($A$10:$A$309,A14)&lt;&gt;1,"Duplicate period ID",IF(COUNTIFS('Members'!$A$10:$A$109,B14)&lt;&gt;1,"Check member ID",IF(OR(NOT(ISNUMBER(D14)),NOT(ISNUMBER(E14)),D14&gt;E14),"Check dates",IF(NOT(ISNUMBER(F14)),"Missing fee",IF(F14&lt;0,"Use positive fee",IF(AND(G14&lt;&gt;"Yes",G14&lt;&gt;"No"),"Check cancellation",IF(AND(G14="No",COUNTIFS($B$10:$B$309,B14,$D$10:$D$309,"&lt;="&amp;E14,$E$10:$E$309,"&gt;="&amp;D14,$G$10:$G$309,"No")&gt;1),"Overlapping terms","OK")))))))))</x:f>
      </x:c>
    </x:row>
    <x:row r="15" ht="23" customHeight="1">
      <x:c r="A15" s="9"/>
      <x:c r="B15" s="9"/>
      <x:c r="C15" s="9"/>
      <x:c r="D15" s="10"/>
      <x:c r="E15" s="10"/>
      <x:c r="F15" s="12"/>
      <x:c r="G15" s="9"/>
      <x:c r="H15" s="11" t="str">
        <x:f>IF(A15="","",IF(K15&lt;&gt;"OK","Check period",IF(OR(NOT(ISNUMBER('Members'!$B$6)),NOT(ISNUMBER('Members'!$D$6)),'Members'!$D$6&lt;0),"Check settings",IF(G15="Yes","Cancelled",IF(D15&gt;'Members'!$B$6,"Future",IF(E15&lt;'Members'!$B$6,"Expired",IF(E15&lt;='Members'!$B$6+'Members'!$D$6,"Upcoming renewal","Active")))))))</x:f>
      </x:c>
      <x:c r="I15" s="13" t="str">
        <x:f>IF(A15="","",IF(K15&lt;&gt;"OK","Check period",IF(NOT(ISNUMBER('Members'!$B$6)),"Check settings",IF(COUNTIFS('Payments'!$B$10:$B$509,A15,'Payments'!$F$10:$F$509,"&lt;&gt;OK")&gt;0,"Check Payments",SUMIFS('Payments'!$E$10:$E$509,'Payments'!$B$10:$B$509,A15,'Payments'!$D$10:$D$509,"Settled",'Payments'!$C$10:$C$509,"&lt;="&amp;'Members'!$B$6)-SUMIFS('Payments'!$E$10:$E$509,'Payments'!$B$10:$B$509,A15,'Payments'!$D$10:$D$509,"Refund",'Payments'!$C$10:$C$509,"&lt;="&amp;'Members'!$B$6)))))</x:f>
      </x:c>
      <x:c r="J15" s="13" t="str">
        <x:f>IF(A15="","",IF(ISNUMBER(I15),F15-I15,I15))</x:f>
      </x:c>
      <x:c r="K15" s="11" t="str">
        <x:f>IF(COUNTA(A15:G15)=0,"",IF(A15="","Missing period ID",IF(COUNTIFS($A$10:$A$309,A15)&lt;&gt;1,"Duplicate period ID",IF(COUNTIFS('Members'!$A$10:$A$109,B15)&lt;&gt;1,"Check member ID",IF(OR(NOT(ISNUMBER(D15)),NOT(ISNUMBER(E15)),D15&gt;E15),"Check dates",IF(NOT(ISNUMBER(F15)),"Missing fee",IF(F15&lt;0,"Use positive fee",IF(AND(G15&lt;&gt;"Yes",G15&lt;&gt;"No"),"Check cancellation",IF(AND(G15="No",COUNTIFS($B$10:$B$309,B15,$D$10:$D$309,"&lt;="&amp;E15,$E$10:$E$309,"&gt;="&amp;D15,$G$10:$G$309,"No")&gt;1),"Overlapping terms","OK")))))))))</x:f>
      </x:c>
    </x:row>
    <x:row r="16" ht="23" customHeight="1">
      <x:c r="A16" s="9"/>
      <x:c r="B16" s="9"/>
      <x:c r="C16" s="9"/>
      <x:c r="D16" s="10"/>
      <x:c r="E16" s="10"/>
      <x:c r="F16" s="12"/>
      <x:c r="G16" s="9"/>
      <x:c r="H16" s="11" t="str">
        <x:f>IF(A16="","",IF(K16&lt;&gt;"OK","Check period",IF(OR(NOT(ISNUMBER('Members'!$B$6)),NOT(ISNUMBER('Members'!$D$6)),'Members'!$D$6&lt;0),"Check settings",IF(G16="Yes","Cancelled",IF(D16&gt;'Members'!$B$6,"Future",IF(E16&lt;'Members'!$B$6,"Expired",IF(E16&lt;='Members'!$B$6+'Members'!$D$6,"Upcoming renewal","Active")))))))</x:f>
      </x:c>
      <x:c r="I16" s="13" t="str">
        <x:f>IF(A16="","",IF(K16&lt;&gt;"OK","Check period",IF(NOT(ISNUMBER('Members'!$B$6)),"Check settings",IF(COUNTIFS('Payments'!$B$10:$B$509,A16,'Payments'!$F$10:$F$509,"&lt;&gt;OK")&gt;0,"Check Payments",SUMIFS('Payments'!$E$10:$E$509,'Payments'!$B$10:$B$509,A16,'Payments'!$D$10:$D$509,"Settled",'Payments'!$C$10:$C$509,"&lt;="&amp;'Members'!$B$6)-SUMIFS('Payments'!$E$10:$E$509,'Payments'!$B$10:$B$509,A16,'Payments'!$D$10:$D$509,"Refund",'Payments'!$C$10:$C$509,"&lt;="&amp;'Members'!$B$6)))))</x:f>
      </x:c>
      <x:c r="J16" s="13" t="str">
        <x:f>IF(A16="","",IF(ISNUMBER(I16),F16-I16,I16))</x:f>
      </x:c>
      <x:c r="K16" s="11" t="str">
        <x:f>IF(COUNTA(A16:G16)=0,"",IF(A16="","Missing period ID",IF(COUNTIFS($A$10:$A$309,A16)&lt;&gt;1,"Duplicate period ID",IF(COUNTIFS('Members'!$A$10:$A$109,B16)&lt;&gt;1,"Check member ID",IF(OR(NOT(ISNUMBER(D16)),NOT(ISNUMBER(E16)),D16&gt;E16),"Check dates",IF(NOT(ISNUMBER(F16)),"Missing fee",IF(F16&lt;0,"Use positive fee",IF(AND(G16&lt;&gt;"Yes",G16&lt;&gt;"No"),"Check cancellation",IF(AND(G16="No",COUNTIFS($B$10:$B$309,B16,$D$10:$D$309,"&lt;="&amp;E16,$E$10:$E$309,"&gt;="&amp;D16,$G$10:$G$309,"No")&gt;1),"Overlapping terms","OK")))))))))</x:f>
      </x:c>
    </x:row>
    <x:row r="17" ht="23" customHeight="1">
      <x:c r="A17" s="9"/>
      <x:c r="B17" s="9"/>
      <x:c r="C17" s="9"/>
      <x:c r="D17" s="10"/>
      <x:c r="E17" s="10"/>
      <x:c r="F17" s="12"/>
      <x:c r="G17" s="9"/>
      <x:c r="H17" s="11" t="str">
        <x:f>IF(A17="","",IF(K17&lt;&gt;"OK","Check period",IF(OR(NOT(ISNUMBER('Members'!$B$6)),NOT(ISNUMBER('Members'!$D$6)),'Members'!$D$6&lt;0),"Check settings",IF(G17="Yes","Cancelled",IF(D17&gt;'Members'!$B$6,"Future",IF(E17&lt;'Members'!$B$6,"Expired",IF(E17&lt;='Members'!$B$6+'Members'!$D$6,"Upcoming renewal","Active")))))))</x:f>
      </x:c>
      <x:c r="I17" s="13" t="str">
        <x:f>IF(A17="","",IF(K17&lt;&gt;"OK","Check period",IF(NOT(ISNUMBER('Members'!$B$6)),"Check settings",IF(COUNTIFS('Payments'!$B$10:$B$509,A17,'Payments'!$F$10:$F$509,"&lt;&gt;OK")&gt;0,"Check Payments",SUMIFS('Payments'!$E$10:$E$509,'Payments'!$B$10:$B$509,A17,'Payments'!$D$10:$D$509,"Settled",'Payments'!$C$10:$C$509,"&lt;="&amp;'Members'!$B$6)-SUMIFS('Payments'!$E$10:$E$509,'Payments'!$B$10:$B$509,A17,'Payments'!$D$10:$D$509,"Refund",'Payments'!$C$10:$C$509,"&lt;="&amp;'Members'!$B$6)))))</x:f>
      </x:c>
      <x:c r="J17" s="13" t="str">
        <x:f>IF(A17="","",IF(ISNUMBER(I17),F17-I17,I17))</x:f>
      </x:c>
      <x:c r="K17" s="11" t="str">
        <x:f>IF(COUNTA(A17:G17)=0,"",IF(A17="","Missing period ID",IF(COUNTIFS($A$10:$A$309,A17)&lt;&gt;1,"Duplicate period ID",IF(COUNTIFS('Members'!$A$10:$A$109,B17)&lt;&gt;1,"Check member ID",IF(OR(NOT(ISNUMBER(D17)),NOT(ISNUMBER(E17)),D17&gt;E17),"Check dates",IF(NOT(ISNUMBER(F17)),"Missing fee",IF(F17&lt;0,"Use positive fee",IF(AND(G17&lt;&gt;"Yes",G17&lt;&gt;"No"),"Check cancellation",IF(AND(G17="No",COUNTIFS($B$10:$B$309,B17,$D$10:$D$309,"&lt;="&amp;E17,$E$10:$E$309,"&gt;="&amp;D17,$G$10:$G$309,"No")&gt;1),"Overlapping terms","OK")))))))))</x:f>
      </x:c>
    </x:row>
    <x:row r="18" ht="23" customHeight="1">
      <x:c r="A18" s="9"/>
      <x:c r="B18" s="9"/>
      <x:c r="C18" s="9"/>
      <x:c r="D18" s="10"/>
      <x:c r="E18" s="10"/>
      <x:c r="F18" s="12"/>
      <x:c r="G18" s="9"/>
      <x:c r="H18" s="11" t="str">
        <x:f>IF(A18="","",IF(K18&lt;&gt;"OK","Check period",IF(OR(NOT(ISNUMBER('Members'!$B$6)),NOT(ISNUMBER('Members'!$D$6)),'Members'!$D$6&lt;0),"Check settings",IF(G18="Yes","Cancelled",IF(D18&gt;'Members'!$B$6,"Future",IF(E18&lt;'Members'!$B$6,"Expired",IF(E18&lt;='Members'!$B$6+'Members'!$D$6,"Upcoming renewal","Active")))))))</x:f>
      </x:c>
      <x:c r="I18" s="13" t="str">
        <x:f>IF(A18="","",IF(K18&lt;&gt;"OK","Check period",IF(NOT(ISNUMBER('Members'!$B$6)),"Check settings",IF(COUNTIFS('Payments'!$B$10:$B$509,A18,'Payments'!$F$10:$F$509,"&lt;&gt;OK")&gt;0,"Check Payments",SUMIFS('Payments'!$E$10:$E$509,'Payments'!$B$10:$B$509,A18,'Payments'!$D$10:$D$509,"Settled",'Payments'!$C$10:$C$509,"&lt;="&amp;'Members'!$B$6)-SUMIFS('Payments'!$E$10:$E$509,'Payments'!$B$10:$B$509,A18,'Payments'!$D$10:$D$509,"Refund",'Payments'!$C$10:$C$509,"&lt;="&amp;'Members'!$B$6)))))</x:f>
      </x:c>
      <x:c r="J18" s="13" t="str">
        <x:f>IF(A18="","",IF(ISNUMBER(I18),F18-I18,I18))</x:f>
      </x:c>
      <x:c r="K18" s="11" t="str">
        <x:f>IF(COUNTA(A18:G18)=0,"",IF(A18="","Missing period ID",IF(COUNTIFS($A$10:$A$309,A18)&lt;&gt;1,"Duplicate period ID",IF(COUNTIFS('Members'!$A$10:$A$109,B18)&lt;&gt;1,"Check member ID",IF(OR(NOT(ISNUMBER(D18)),NOT(ISNUMBER(E18)),D18&gt;E18),"Check dates",IF(NOT(ISNUMBER(F18)),"Missing fee",IF(F18&lt;0,"Use positive fee",IF(AND(G18&lt;&gt;"Yes",G18&lt;&gt;"No"),"Check cancellation",IF(AND(G18="No",COUNTIFS($B$10:$B$309,B18,$D$10:$D$309,"&lt;="&amp;E18,$E$10:$E$309,"&gt;="&amp;D18,$G$10:$G$309,"No")&gt;1),"Overlapping terms","OK")))))))))</x:f>
      </x:c>
    </x:row>
    <x:row r="19" ht="23" customHeight="1">
      <x:c r="A19" s="9"/>
      <x:c r="B19" s="9"/>
      <x:c r="C19" s="9"/>
      <x:c r="D19" s="10"/>
      <x:c r="E19" s="10"/>
      <x:c r="F19" s="12"/>
      <x:c r="G19" s="9"/>
      <x:c r="H19" s="11" t="str">
        <x:f>IF(A19="","",IF(K19&lt;&gt;"OK","Check period",IF(OR(NOT(ISNUMBER('Members'!$B$6)),NOT(ISNUMBER('Members'!$D$6)),'Members'!$D$6&lt;0),"Check settings",IF(G19="Yes","Cancelled",IF(D19&gt;'Members'!$B$6,"Future",IF(E19&lt;'Members'!$B$6,"Expired",IF(E19&lt;='Members'!$B$6+'Members'!$D$6,"Upcoming renewal","Active")))))))</x:f>
      </x:c>
      <x:c r="I19" s="13" t="str">
        <x:f>IF(A19="","",IF(K19&lt;&gt;"OK","Check period",IF(NOT(ISNUMBER('Members'!$B$6)),"Check settings",IF(COUNTIFS('Payments'!$B$10:$B$509,A19,'Payments'!$F$10:$F$509,"&lt;&gt;OK")&gt;0,"Check Payments",SUMIFS('Payments'!$E$10:$E$509,'Payments'!$B$10:$B$509,A19,'Payments'!$D$10:$D$509,"Settled",'Payments'!$C$10:$C$509,"&lt;="&amp;'Members'!$B$6)-SUMIFS('Payments'!$E$10:$E$509,'Payments'!$B$10:$B$509,A19,'Payments'!$D$10:$D$509,"Refund",'Payments'!$C$10:$C$509,"&lt;="&amp;'Members'!$B$6)))))</x:f>
      </x:c>
      <x:c r="J19" s="13" t="str">
        <x:f>IF(A19="","",IF(ISNUMBER(I19),F19-I19,I19))</x:f>
      </x:c>
      <x:c r="K19" s="11" t="str">
        <x:f>IF(COUNTA(A19:G19)=0,"",IF(A19="","Missing period ID",IF(COUNTIFS($A$10:$A$309,A19)&lt;&gt;1,"Duplicate period ID",IF(COUNTIFS('Members'!$A$10:$A$109,B19)&lt;&gt;1,"Check member ID",IF(OR(NOT(ISNUMBER(D19)),NOT(ISNUMBER(E19)),D19&gt;E19),"Check dates",IF(NOT(ISNUMBER(F19)),"Missing fee",IF(F19&lt;0,"Use positive fee",IF(AND(G19&lt;&gt;"Yes",G19&lt;&gt;"No"),"Check cancellation",IF(AND(G19="No",COUNTIFS($B$10:$B$309,B19,$D$10:$D$309,"&lt;="&amp;E19,$E$10:$E$309,"&gt;="&amp;D19,$G$10:$G$309,"No")&gt;1),"Overlapping terms","OK")))))))))</x:f>
      </x:c>
    </x:row>
    <x:row r="20" ht="23" customHeight="1">
      <x:c r="A20" s="9"/>
      <x:c r="B20" s="9"/>
      <x:c r="C20" s="9"/>
      <x:c r="D20" s="10"/>
      <x:c r="E20" s="10"/>
      <x:c r="F20" s="12"/>
      <x:c r="G20" s="9"/>
      <x:c r="H20" s="11" t="str">
        <x:f>IF(A20="","",IF(K20&lt;&gt;"OK","Check period",IF(OR(NOT(ISNUMBER('Members'!$B$6)),NOT(ISNUMBER('Members'!$D$6)),'Members'!$D$6&lt;0),"Check settings",IF(G20="Yes","Cancelled",IF(D20&gt;'Members'!$B$6,"Future",IF(E20&lt;'Members'!$B$6,"Expired",IF(E20&lt;='Members'!$B$6+'Members'!$D$6,"Upcoming renewal","Active")))))))</x:f>
      </x:c>
      <x:c r="I20" s="13" t="str">
        <x:f>IF(A20="","",IF(K20&lt;&gt;"OK","Check period",IF(NOT(ISNUMBER('Members'!$B$6)),"Check settings",IF(COUNTIFS('Payments'!$B$10:$B$509,A20,'Payments'!$F$10:$F$509,"&lt;&gt;OK")&gt;0,"Check Payments",SUMIFS('Payments'!$E$10:$E$509,'Payments'!$B$10:$B$509,A20,'Payments'!$D$10:$D$509,"Settled",'Payments'!$C$10:$C$509,"&lt;="&amp;'Members'!$B$6)-SUMIFS('Payments'!$E$10:$E$509,'Payments'!$B$10:$B$509,A20,'Payments'!$D$10:$D$509,"Refund",'Payments'!$C$10:$C$509,"&lt;="&amp;'Members'!$B$6)))))</x:f>
      </x:c>
      <x:c r="J20" s="13" t="str">
        <x:f>IF(A20="","",IF(ISNUMBER(I20),F20-I20,I20))</x:f>
      </x:c>
      <x:c r="K20" s="11" t="str">
        <x:f>IF(COUNTA(A20:G20)=0,"",IF(A20="","Missing period ID",IF(COUNTIFS($A$10:$A$309,A20)&lt;&gt;1,"Duplicate period ID",IF(COUNTIFS('Members'!$A$10:$A$109,B20)&lt;&gt;1,"Check member ID",IF(OR(NOT(ISNUMBER(D20)),NOT(ISNUMBER(E20)),D20&gt;E20),"Check dates",IF(NOT(ISNUMBER(F20)),"Missing fee",IF(F20&lt;0,"Use positive fee",IF(AND(G20&lt;&gt;"Yes",G20&lt;&gt;"No"),"Check cancellation",IF(AND(G20="No",COUNTIFS($B$10:$B$309,B20,$D$10:$D$309,"&lt;="&amp;E20,$E$10:$E$309,"&gt;="&amp;D20,$G$10:$G$309,"No")&gt;1),"Overlapping terms","OK")))))))))</x:f>
      </x:c>
    </x:row>
    <x:row r="21" ht="23" customHeight="1">
      <x:c r="A21" s="9"/>
      <x:c r="B21" s="9"/>
      <x:c r="C21" s="9"/>
      <x:c r="D21" s="10"/>
      <x:c r="E21" s="10"/>
      <x:c r="F21" s="12"/>
      <x:c r="G21" s="9"/>
      <x:c r="H21" s="11" t="str">
        <x:f>IF(A21="","",IF(K21&lt;&gt;"OK","Check period",IF(OR(NOT(ISNUMBER('Members'!$B$6)),NOT(ISNUMBER('Members'!$D$6)),'Members'!$D$6&lt;0),"Check settings",IF(G21="Yes","Cancelled",IF(D21&gt;'Members'!$B$6,"Future",IF(E21&lt;'Members'!$B$6,"Expired",IF(E21&lt;='Members'!$B$6+'Members'!$D$6,"Upcoming renewal","Active")))))))</x:f>
      </x:c>
      <x:c r="I21" s="13" t="str">
        <x:f>IF(A21="","",IF(K21&lt;&gt;"OK","Check period",IF(NOT(ISNUMBER('Members'!$B$6)),"Check settings",IF(COUNTIFS('Payments'!$B$10:$B$509,A21,'Payments'!$F$10:$F$509,"&lt;&gt;OK")&gt;0,"Check Payments",SUMIFS('Payments'!$E$10:$E$509,'Payments'!$B$10:$B$509,A21,'Payments'!$D$10:$D$509,"Settled",'Payments'!$C$10:$C$509,"&lt;="&amp;'Members'!$B$6)-SUMIFS('Payments'!$E$10:$E$509,'Payments'!$B$10:$B$509,A21,'Payments'!$D$10:$D$509,"Refund",'Payments'!$C$10:$C$509,"&lt;="&amp;'Members'!$B$6)))))</x:f>
      </x:c>
      <x:c r="J21" s="13" t="str">
        <x:f>IF(A21="","",IF(ISNUMBER(I21),F21-I21,I21))</x:f>
      </x:c>
      <x:c r="K21" s="11" t="str">
        <x:f>IF(COUNTA(A21:G21)=0,"",IF(A21="","Missing period ID",IF(COUNTIFS($A$10:$A$309,A21)&lt;&gt;1,"Duplicate period ID",IF(COUNTIFS('Members'!$A$10:$A$109,B21)&lt;&gt;1,"Check member ID",IF(OR(NOT(ISNUMBER(D21)),NOT(ISNUMBER(E21)),D21&gt;E21),"Check dates",IF(NOT(ISNUMBER(F21)),"Missing fee",IF(F21&lt;0,"Use positive fee",IF(AND(G21&lt;&gt;"Yes",G21&lt;&gt;"No"),"Check cancellation",IF(AND(G21="No",COUNTIFS($B$10:$B$309,B21,$D$10:$D$309,"&lt;="&amp;E21,$E$10:$E$309,"&gt;="&amp;D21,$G$10:$G$309,"No")&gt;1),"Overlapping terms","OK")))))))))</x:f>
      </x:c>
    </x:row>
    <x:row r="22" ht="23" customHeight="1">
      <x:c r="A22" s="9"/>
      <x:c r="B22" s="9"/>
      <x:c r="C22" s="9"/>
      <x:c r="D22" s="10"/>
      <x:c r="E22" s="10"/>
      <x:c r="F22" s="12"/>
      <x:c r="G22" s="9"/>
      <x:c r="H22" s="11" t="str">
        <x:f>IF(A22="","",IF(K22&lt;&gt;"OK","Check period",IF(OR(NOT(ISNUMBER('Members'!$B$6)),NOT(ISNUMBER('Members'!$D$6)),'Members'!$D$6&lt;0),"Check settings",IF(G22="Yes","Cancelled",IF(D22&gt;'Members'!$B$6,"Future",IF(E22&lt;'Members'!$B$6,"Expired",IF(E22&lt;='Members'!$B$6+'Members'!$D$6,"Upcoming renewal","Active")))))))</x:f>
      </x:c>
      <x:c r="I22" s="13" t="str">
        <x:f>IF(A22="","",IF(K22&lt;&gt;"OK","Check period",IF(NOT(ISNUMBER('Members'!$B$6)),"Check settings",IF(COUNTIFS('Payments'!$B$10:$B$509,A22,'Payments'!$F$10:$F$509,"&lt;&gt;OK")&gt;0,"Check Payments",SUMIFS('Payments'!$E$10:$E$509,'Payments'!$B$10:$B$509,A22,'Payments'!$D$10:$D$509,"Settled",'Payments'!$C$10:$C$509,"&lt;="&amp;'Members'!$B$6)-SUMIFS('Payments'!$E$10:$E$509,'Payments'!$B$10:$B$509,A22,'Payments'!$D$10:$D$509,"Refund",'Payments'!$C$10:$C$509,"&lt;="&amp;'Members'!$B$6)))))</x:f>
      </x:c>
      <x:c r="J22" s="13" t="str">
        <x:f>IF(A22="","",IF(ISNUMBER(I22),F22-I22,I22))</x:f>
      </x:c>
      <x:c r="K22" s="11" t="str">
        <x:f>IF(COUNTA(A22:G22)=0,"",IF(A22="","Missing period ID",IF(COUNTIFS($A$10:$A$309,A22)&lt;&gt;1,"Duplicate period ID",IF(COUNTIFS('Members'!$A$10:$A$109,B22)&lt;&gt;1,"Check member ID",IF(OR(NOT(ISNUMBER(D22)),NOT(ISNUMBER(E22)),D22&gt;E22),"Check dates",IF(NOT(ISNUMBER(F22)),"Missing fee",IF(F22&lt;0,"Use positive fee",IF(AND(G22&lt;&gt;"Yes",G22&lt;&gt;"No"),"Check cancellation",IF(AND(G22="No",COUNTIFS($B$10:$B$309,B22,$D$10:$D$309,"&lt;="&amp;E22,$E$10:$E$309,"&gt;="&amp;D22,$G$10:$G$309,"No")&gt;1),"Overlapping terms","OK")))))))))</x:f>
      </x:c>
    </x:row>
    <x:row r="23" ht="23" customHeight="1">
      <x:c r="A23" s="9"/>
      <x:c r="B23" s="9"/>
      <x:c r="C23" s="9"/>
      <x:c r="D23" s="10"/>
      <x:c r="E23" s="10"/>
      <x:c r="F23" s="12"/>
      <x:c r="G23" s="9"/>
      <x:c r="H23" s="11" t="str">
        <x:f>IF(A23="","",IF(K23&lt;&gt;"OK","Check period",IF(OR(NOT(ISNUMBER('Members'!$B$6)),NOT(ISNUMBER('Members'!$D$6)),'Members'!$D$6&lt;0),"Check settings",IF(G23="Yes","Cancelled",IF(D23&gt;'Members'!$B$6,"Future",IF(E23&lt;'Members'!$B$6,"Expired",IF(E23&lt;='Members'!$B$6+'Members'!$D$6,"Upcoming renewal","Active")))))))</x:f>
      </x:c>
      <x:c r="I23" s="13" t="str">
        <x:f>IF(A23="","",IF(K23&lt;&gt;"OK","Check period",IF(NOT(ISNUMBER('Members'!$B$6)),"Check settings",IF(COUNTIFS('Payments'!$B$10:$B$509,A23,'Payments'!$F$10:$F$509,"&lt;&gt;OK")&gt;0,"Check Payments",SUMIFS('Payments'!$E$10:$E$509,'Payments'!$B$10:$B$509,A23,'Payments'!$D$10:$D$509,"Settled",'Payments'!$C$10:$C$509,"&lt;="&amp;'Members'!$B$6)-SUMIFS('Payments'!$E$10:$E$509,'Payments'!$B$10:$B$509,A23,'Payments'!$D$10:$D$509,"Refund",'Payments'!$C$10:$C$509,"&lt;="&amp;'Members'!$B$6)))))</x:f>
      </x:c>
      <x:c r="J23" s="13" t="str">
        <x:f>IF(A23="","",IF(ISNUMBER(I23),F23-I23,I23))</x:f>
      </x:c>
      <x:c r="K23" s="11" t="str">
        <x:f>IF(COUNTA(A23:G23)=0,"",IF(A23="","Missing period ID",IF(COUNTIFS($A$10:$A$309,A23)&lt;&gt;1,"Duplicate period ID",IF(COUNTIFS('Members'!$A$10:$A$109,B23)&lt;&gt;1,"Check member ID",IF(OR(NOT(ISNUMBER(D23)),NOT(ISNUMBER(E23)),D23&gt;E23),"Check dates",IF(NOT(ISNUMBER(F23)),"Missing fee",IF(F23&lt;0,"Use positive fee",IF(AND(G23&lt;&gt;"Yes",G23&lt;&gt;"No"),"Check cancellation",IF(AND(G23="No",COUNTIFS($B$10:$B$309,B23,$D$10:$D$309,"&lt;="&amp;E23,$E$10:$E$309,"&gt;="&amp;D23,$G$10:$G$309,"No")&gt;1),"Overlapping terms","OK")))))))))</x:f>
      </x:c>
    </x:row>
    <x:row r="24" ht="23" customHeight="1">
      <x:c r="A24" s="9"/>
      <x:c r="B24" s="9"/>
      <x:c r="C24" s="9"/>
      <x:c r="D24" s="10"/>
      <x:c r="E24" s="10"/>
      <x:c r="F24" s="12"/>
      <x:c r="G24" s="9"/>
      <x:c r="H24" s="11" t="str">
        <x:f>IF(A24="","",IF(K24&lt;&gt;"OK","Check period",IF(OR(NOT(ISNUMBER('Members'!$B$6)),NOT(ISNUMBER('Members'!$D$6)),'Members'!$D$6&lt;0),"Check settings",IF(G24="Yes","Cancelled",IF(D24&gt;'Members'!$B$6,"Future",IF(E24&lt;'Members'!$B$6,"Expired",IF(E24&lt;='Members'!$B$6+'Members'!$D$6,"Upcoming renewal","Active")))))))</x:f>
      </x:c>
      <x:c r="I24" s="13" t="str">
        <x:f>IF(A24="","",IF(K24&lt;&gt;"OK","Check period",IF(NOT(ISNUMBER('Members'!$B$6)),"Check settings",IF(COUNTIFS('Payments'!$B$10:$B$509,A24,'Payments'!$F$10:$F$509,"&lt;&gt;OK")&gt;0,"Check Payments",SUMIFS('Payments'!$E$10:$E$509,'Payments'!$B$10:$B$509,A24,'Payments'!$D$10:$D$509,"Settled",'Payments'!$C$10:$C$509,"&lt;="&amp;'Members'!$B$6)-SUMIFS('Payments'!$E$10:$E$509,'Payments'!$B$10:$B$509,A24,'Payments'!$D$10:$D$509,"Refund",'Payments'!$C$10:$C$509,"&lt;="&amp;'Members'!$B$6)))))</x:f>
      </x:c>
      <x:c r="J24" s="13" t="str">
        <x:f>IF(A24="","",IF(ISNUMBER(I24),F24-I24,I24))</x:f>
      </x:c>
      <x:c r="K24" s="11" t="str">
        <x:f>IF(COUNTA(A24:G24)=0,"",IF(A24="","Missing period ID",IF(COUNTIFS($A$10:$A$309,A24)&lt;&gt;1,"Duplicate period ID",IF(COUNTIFS('Members'!$A$10:$A$109,B24)&lt;&gt;1,"Check member ID",IF(OR(NOT(ISNUMBER(D24)),NOT(ISNUMBER(E24)),D24&gt;E24),"Check dates",IF(NOT(ISNUMBER(F24)),"Missing fee",IF(F24&lt;0,"Use positive fee",IF(AND(G24&lt;&gt;"Yes",G24&lt;&gt;"No"),"Check cancellation",IF(AND(G24="No",COUNTIFS($B$10:$B$309,B24,$D$10:$D$309,"&lt;="&amp;E24,$E$10:$E$309,"&gt;="&amp;D24,$G$10:$G$309,"No")&gt;1),"Overlapping terms","OK")))))))))</x:f>
      </x:c>
    </x:row>
    <x:row r="25" ht="23" customHeight="1">
      <x:c r="A25" s="9"/>
      <x:c r="B25" s="9"/>
      <x:c r="C25" s="9"/>
      <x:c r="D25" s="10"/>
      <x:c r="E25" s="10"/>
      <x:c r="F25" s="12"/>
      <x:c r="G25" s="9"/>
      <x:c r="H25" s="11" t="str">
        <x:f>IF(A25="","",IF(K25&lt;&gt;"OK","Check period",IF(OR(NOT(ISNUMBER('Members'!$B$6)),NOT(ISNUMBER('Members'!$D$6)),'Members'!$D$6&lt;0),"Check settings",IF(G25="Yes","Cancelled",IF(D25&gt;'Members'!$B$6,"Future",IF(E25&lt;'Members'!$B$6,"Expired",IF(E25&lt;='Members'!$B$6+'Members'!$D$6,"Upcoming renewal","Active")))))))</x:f>
      </x:c>
      <x:c r="I25" s="13" t="str">
        <x:f>IF(A25="","",IF(K25&lt;&gt;"OK","Check period",IF(NOT(ISNUMBER('Members'!$B$6)),"Check settings",IF(COUNTIFS('Payments'!$B$10:$B$509,A25,'Payments'!$F$10:$F$509,"&lt;&gt;OK")&gt;0,"Check Payments",SUMIFS('Payments'!$E$10:$E$509,'Payments'!$B$10:$B$509,A25,'Payments'!$D$10:$D$509,"Settled",'Payments'!$C$10:$C$509,"&lt;="&amp;'Members'!$B$6)-SUMIFS('Payments'!$E$10:$E$509,'Payments'!$B$10:$B$509,A25,'Payments'!$D$10:$D$509,"Refund",'Payments'!$C$10:$C$509,"&lt;="&amp;'Members'!$B$6)))))</x:f>
      </x:c>
      <x:c r="J25" s="13" t="str">
        <x:f>IF(A25="","",IF(ISNUMBER(I25),F25-I25,I25))</x:f>
      </x:c>
      <x:c r="K25" s="11" t="str">
        <x:f>IF(COUNTA(A25:G25)=0,"",IF(A25="","Missing period ID",IF(COUNTIFS($A$10:$A$309,A25)&lt;&gt;1,"Duplicate period ID",IF(COUNTIFS('Members'!$A$10:$A$109,B25)&lt;&gt;1,"Check member ID",IF(OR(NOT(ISNUMBER(D25)),NOT(ISNUMBER(E25)),D25&gt;E25),"Check dates",IF(NOT(ISNUMBER(F25)),"Missing fee",IF(F25&lt;0,"Use positive fee",IF(AND(G25&lt;&gt;"Yes",G25&lt;&gt;"No"),"Check cancellation",IF(AND(G25="No",COUNTIFS($B$10:$B$309,B25,$D$10:$D$309,"&lt;="&amp;E25,$E$10:$E$309,"&gt;="&amp;D25,$G$10:$G$309,"No")&gt;1),"Overlapping terms","OK")))))))))</x:f>
      </x:c>
    </x:row>
    <x:row r="26" ht="23" customHeight="1">
      <x:c r="A26" s="9"/>
      <x:c r="B26" s="9"/>
      <x:c r="C26" s="9"/>
      <x:c r="D26" s="10"/>
      <x:c r="E26" s="10"/>
      <x:c r="F26" s="12"/>
      <x:c r="G26" s="9"/>
      <x:c r="H26" s="11" t="str">
        <x:f>IF(A26="","",IF(K26&lt;&gt;"OK","Check period",IF(OR(NOT(ISNUMBER('Members'!$B$6)),NOT(ISNUMBER('Members'!$D$6)),'Members'!$D$6&lt;0),"Check settings",IF(G26="Yes","Cancelled",IF(D26&gt;'Members'!$B$6,"Future",IF(E26&lt;'Members'!$B$6,"Expired",IF(E26&lt;='Members'!$B$6+'Members'!$D$6,"Upcoming renewal","Active")))))))</x:f>
      </x:c>
      <x:c r="I26" s="13" t="str">
        <x:f>IF(A26="","",IF(K26&lt;&gt;"OK","Check period",IF(NOT(ISNUMBER('Members'!$B$6)),"Check settings",IF(COUNTIFS('Payments'!$B$10:$B$509,A26,'Payments'!$F$10:$F$509,"&lt;&gt;OK")&gt;0,"Check Payments",SUMIFS('Payments'!$E$10:$E$509,'Payments'!$B$10:$B$509,A26,'Payments'!$D$10:$D$509,"Settled",'Payments'!$C$10:$C$509,"&lt;="&amp;'Members'!$B$6)-SUMIFS('Payments'!$E$10:$E$509,'Payments'!$B$10:$B$509,A26,'Payments'!$D$10:$D$509,"Refund",'Payments'!$C$10:$C$509,"&lt;="&amp;'Members'!$B$6)))))</x:f>
      </x:c>
      <x:c r="J26" s="13" t="str">
        <x:f>IF(A26="","",IF(ISNUMBER(I26),F26-I26,I26))</x:f>
      </x:c>
      <x:c r="K26" s="11" t="str">
        <x:f>IF(COUNTA(A26:G26)=0,"",IF(A26="","Missing period ID",IF(COUNTIFS($A$10:$A$309,A26)&lt;&gt;1,"Duplicate period ID",IF(COUNTIFS('Members'!$A$10:$A$109,B26)&lt;&gt;1,"Check member ID",IF(OR(NOT(ISNUMBER(D26)),NOT(ISNUMBER(E26)),D26&gt;E26),"Check dates",IF(NOT(ISNUMBER(F26)),"Missing fee",IF(F26&lt;0,"Use positive fee",IF(AND(G26&lt;&gt;"Yes",G26&lt;&gt;"No"),"Check cancellation",IF(AND(G26="No",COUNTIFS($B$10:$B$309,B26,$D$10:$D$309,"&lt;="&amp;E26,$E$10:$E$309,"&gt;="&amp;D26,$G$10:$G$309,"No")&gt;1),"Overlapping terms","OK")))))))))</x:f>
      </x:c>
    </x:row>
    <x:row r="27" ht="23" customHeight="1">
      <x:c r="A27" s="9"/>
      <x:c r="B27" s="9"/>
      <x:c r="C27" s="9"/>
      <x:c r="D27" s="10"/>
      <x:c r="E27" s="10"/>
      <x:c r="F27" s="12"/>
      <x:c r="G27" s="9"/>
      <x:c r="H27" s="11" t="str">
        <x:f>IF(A27="","",IF(K27&lt;&gt;"OK","Check period",IF(OR(NOT(ISNUMBER('Members'!$B$6)),NOT(ISNUMBER('Members'!$D$6)),'Members'!$D$6&lt;0),"Check settings",IF(G27="Yes","Cancelled",IF(D27&gt;'Members'!$B$6,"Future",IF(E27&lt;'Members'!$B$6,"Expired",IF(E27&lt;='Members'!$B$6+'Members'!$D$6,"Upcoming renewal","Active")))))))</x:f>
      </x:c>
      <x:c r="I27" s="13" t="str">
        <x:f>IF(A27="","",IF(K27&lt;&gt;"OK","Check period",IF(NOT(ISNUMBER('Members'!$B$6)),"Check settings",IF(COUNTIFS('Payments'!$B$10:$B$509,A27,'Payments'!$F$10:$F$509,"&lt;&gt;OK")&gt;0,"Check Payments",SUMIFS('Payments'!$E$10:$E$509,'Payments'!$B$10:$B$509,A27,'Payments'!$D$10:$D$509,"Settled",'Payments'!$C$10:$C$509,"&lt;="&amp;'Members'!$B$6)-SUMIFS('Payments'!$E$10:$E$509,'Payments'!$B$10:$B$509,A27,'Payments'!$D$10:$D$509,"Refund",'Payments'!$C$10:$C$509,"&lt;="&amp;'Members'!$B$6)))))</x:f>
      </x:c>
      <x:c r="J27" s="13" t="str">
        <x:f>IF(A27="","",IF(ISNUMBER(I27),F27-I27,I27))</x:f>
      </x:c>
      <x:c r="K27" s="11" t="str">
        <x:f>IF(COUNTA(A27:G27)=0,"",IF(A27="","Missing period ID",IF(COUNTIFS($A$10:$A$309,A27)&lt;&gt;1,"Duplicate period ID",IF(COUNTIFS('Members'!$A$10:$A$109,B27)&lt;&gt;1,"Check member ID",IF(OR(NOT(ISNUMBER(D27)),NOT(ISNUMBER(E27)),D27&gt;E27),"Check dates",IF(NOT(ISNUMBER(F27)),"Missing fee",IF(F27&lt;0,"Use positive fee",IF(AND(G27&lt;&gt;"Yes",G27&lt;&gt;"No"),"Check cancellation",IF(AND(G27="No",COUNTIFS($B$10:$B$309,B27,$D$10:$D$309,"&lt;="&amp;E27,$E$10:$E$309,"&gt;="&amp;D27,$G$10:$G$309,"No")&gt;1),"Overlapping terms","OK")))))))))</x:f>
      </x:c>
    </x:row>
    <x:row r="28" ht="23" customHeight="1">
      <x:c r="A28" s="9"/>
      <x:c r="B28" s="9"/>
      <x:c r="C28" s="9"/>
      <x:c r="D28" s="10"/>
      <x:c r="E28" s="10"/>
      <x:c r="F28" s="12"/>
      <x:c r="G28" s="9"/>
      <x:c r="H28" s="11" t="str">
        <x:f>IF(A28="","",IF(K28&lt;&gt;"OK","Check period",IF(OR(NOT(ISNUMBER('Members'!$B$6)),NOT(ISNUMBER('Members'!$D$6)),'Members'!$D$6&lt;0),"Check settings",IF(G28="Yes","Cancelled",IF(D28&gt;'Members'!$B$6,"Future",IF(E28&lt;'Members'!$B$6,"Expired",IF(E28&lt;='Members'!$B$6+'Members'!$D$6,"Upcoming renewal","Active")))))))</x:f>
      </x:c>
      <x:c r="I28" s="13" t="str">
        <x:f>IF(A28="","",IF(K28&lt;&gt;"OK","Check period",IF(NOT(ISNUMBER('Members'!$B$6)),"Check settings",IF(COUNTIFS('Payments'!$B$10:$B$509,A28,'Payments'!$F$10:$F$509,"&lt;&gt;OK")&gt;0,"Check Payments",SUMIFS('Payments'!$E$10:$E$509,'Payments'!$B$10:$B$509,A28,'Payments'!$D$10:$D$509,"Settled",'Payments'!$C$10:$C$509,"&lt;="&amp;'Members'!$B$6)-SUMIFS('Payments'!$E$10:$E$509,'Payments'!$B$10:$B$509,A28,'Payments'!$D$10:$D$509,"Refund",'Payments'!$C$10:$C$509,"&lt;="&amp;'Members'!$B$6)))))</x:f>
      </x:c>
      <x:c r="J28" s="13" t="str">
        <x:f>IF(A28="","",IF(ISNUMBER(I28),F28-I28,I28))</x:f>
      </x:c>
      <x:c r="K28" s="11" t="str">
        <x:f>IF(COUNTA(A28:G28)=0,"",IF(A28="","Missing period ID",IF(COUNTIFS($A$10:$A$309,A28)&lt;&gt;1,"Duplicate period ID",IF(COUNTIFS('Members'!$A$10:$A$109,B28)&lt;&gt;1,"Check member ID",IF(OR(NOT(ISNUMBER(D28)),NOT(ISNUMBER(E28)),D28&gt;E28),"Check dates",IF(NOT(ISNUMBER(F28)),"Missing fee",IF(F28&lt;0,"Use positive fee",IF(AND(G28&lt;&gt;"Yes",G28&lt;&gt;"No"),"Check cancellation",IF(AND(G28="No",COUNTIFS($B$10:$B$309,B28,$D$10:$D$309,"&lt;="&amp;E28,$E$10:$E$309,"&gt;="&amp;D28,$G$10:$G$309,"No")&gt;1),"Overlapping terms","OK")))))))))</x:f>
      </x:c>
    </x:row>
    <x:row r="29" ht="23" customHeight="1">
      <x:c r="A29" s="9"/>
      <x:c r="B29" s="9"/>
      <x:c r="C29" s="9"/>
      <x:c r="D29" s="10"/>
      <x:c r="E29" s="10"/>
      <x:c r="F29" s="12"/>
      <x:c r="G29" s="9"/>
      <x:c r="H29" s="11" t="str">
        <x:f>IF(A29="","",IF(K29&lt;&gt;"OK","Check period",IF(OR(NOT(ISNUMBER('Members'!$B$6)),NOT(ISNUMBER('Members'!$D$6)),'Members'!$D$6&lt;0),"Check settings",IF(G29="Yes","Cancelled",IF(D29&gt;'Members'!$B$6,"Future",IF(E29&lt;'Members'!$B$6,"Expired",IF(E29&lt;='Members'!$B$6+'Members'!$D$6,"Upcoming renewal","Active")))))))</x:f>
      </x:c>
      <x:c r="I29" s="13" t="str">
        <x:f>IF(A29="","",IF(K29&lt;&gt;"OK","Check period",IF(NOT(ISNUMBER('Members'!$B$6)),"Check settings",IF(COUNTIFS('Payments'!$B$10:$B$509,A29,'Payments'!$F$10:$F$509,"&lt;&gt;OK")&gt;0,"Check Payments",SUMIFS('Payments'!$E$10:$E$509,'Payments'!$B$10:$B$509,A29,'Payments'!$D$10:$D$509,"Settled",'Payments'!$C$10:$C$509,"&lt;="&amp;'Members'!$B$6)-SUMIFS('Payments'!$E$10:$E$509,'Payments'!$B$10:$B$509,A29,'Payments'!$D$10:$D$509,"Refund",'Payments'!$C$10:$C$509,"&lt;="&amp;'Members'!$B$6)))))</x:f>
      </x:c>
      <x:c r="J29" s="13" t="str">
        <x:f>IF(A29="","",IF(ISNUMBER(I29),F29-I29,I29))</x:f>
      </x:c>
      <x:c r="K29" s="11" t="str">
        <x:f>IF(COUNTA(A29:G29)=0,"",IF(A29="","Missing period ID",IF(COUNTIFS($A$10:$A$309,A29)&lt;&gt;1,"Duplicate period ID",IF(COUNTIFS('Members'!$A$10:$A$109,B29)&lt;&gt;1,"Check member ID",IF(OR(NOT(ISNUMBER(D29)),NOT(ISNUMBER(E29)),D29&gt;E29),"Check dates",IF(NOT(ISNUMBER(F29)),"Missing fee",IF(F29&lt;0,"Use positive fee",IF(AND(G29&lt;&gt;"Yes",G29&lt;&gt;"No"),"Check cancellation",IF(AND(G29="No",COUNTIFS($B$10:$B$309,B29,$D$10:$D$309,"&lt;="&amp;E29,$E$10:$E$309,"&gt;="&amp;D29,$G$10:$G$309,"No")&gt;1),"Overlapping terms","OK")))))))))</x:f>
      </x:c>
    </x:row>
    <x:row r="30" ht="23" customHeight="1">
      <x:c r="A30" s="9"/>
      <x:c r="B30" s="9"/>
      <x:c r="C30" s="9"/>
      <x:c r="D30" s="10"/>
      <x:c r="E30" s="10"/>
      <x:c r="F30" s="12"/>
      <x:c r="G30" s="9"/>
      <x:c r="H30" s="11" t="str">
        <x:f>IF(A30="","",IF(K30&lt;&gt;"OK","Check period",IF(OR(NOT(ISNUMBER('Members'!$B$6)),NOT(ISNUMBER('Members'!$D$6)),'Members'!$D$6&lt;0),"Check settings",IF(G30="Yes","Cancelled",IF(D30&gt;'Members'!$B$6,"Future",IF(E30&lt;'Members'!$B$6,"Expired",IF(E30&lt;='Members'!$B$6+'Members'!$D$6,"Upcoming renewal","Active")))))))</x:f>
      </x:c>
      <x:c r="I30" s="13" t="str">
        <x:f>IF(A30="","",IF(K30&lt;&gt;"OK","Check period",IF(NOT(ISNUMBER('Members'!$B$6)),"Check settings",IF(COUNTIFS('Payments'!$B$10:$B$509,A30,'Payments'!$F$10:$F$509,"&lt;&gt;OK")&gt;0,"Check Payments",SUMIFS('Payments'!$E$10:$E$509,'Payments'!$B$10:$B$509,A30,'Payments'!$D$10:$D$509,"Settled",'Payments'!$C$10:$C$509,"&lt;="&amp;'Members'!$B$6)-SUMIFS('Payments'!$E$10:$E$509,'Payments'!$B$10:$B$509,A30,'Payments'!$D$10:$D$509,"Refund",'Payments'!$C$10:$C$509,"&lt;="&amp;'Members'!$B$6)))))</x:f>
      </x:c>
      <x:c r="J30" s="13" t="str">
        <x:f>IF(A30="","",IF(ISNUMBER(I30),F30-I30,I30))</x:f>
      </x:c>
      <x:c r="K30" s="11" t="str">
        <x:f>IF(COUNTA(A30:G30)=0,"",IF(A30="","Missing period ID",IF(COUNTIFS($A$10:$A$309,A30)&lt;&gt;1,"Duplicate period ID",IF(COUNTIFS('Members'!$A$10:$A$109,B30)&lt;&gt;1,"Check member ID",IF(OR(NOT(ISNUMBER(D30)),NOT(ISNUMBER(E30)),D30&gt;E30),"Check dates",IF(NOT(ISNUMBER(F30)),"Missing fee",IF(F30&lt;0,"Use positive fee",IF(AND(G30&lt;&gt;"Yes",G30&lt;&gt;"No"),"Check cancellation",IF(AND(G30="No",COUNTIFS($B$10:$B$309,B30,$D$10:$D$309,"&lt;="&amp;E30,$E$10:$E$309,"&gt;="&amp;D30,$G$10:$G$309,"No")&gt;1),"Overlapping terms","OK")))))))))</x:f>
      </x:c>
    </x:row>
    <x:row r="31" ht="23" customHeight="1">
      <x:c r="A31" s="9"/>
      <x:c r="B31" s="9"/>
      <x:c r="C31" s="9"/>
      <x:c r="D31" s="10"/>
      <x:c r="E31" s="10"/>
      <x:c r="F31" s="12"/>
      <x:c r="G31" s="9"/>
      <x:c r="H31" s="11" t="str">
        <x:f>IF(A31="","",IF(K31&lt;&gt;"OK","Check period",IF(OR(NOT(ISNUMBER('Members'!$B$6)),NOT(ISNUMBER('Members'!$D$6)),'Members'!$D$6&lt;0),"Check settings",IF(G31="Yes","Cancelled",IF(D31&gt;'Members'!$B$6,"Future",IF(E31&lt;'Members'!$B$6,"Expired",IF(E31&lt;='Members'!$B$6+'Members'!$D$6,"Upcoming renewal","Active")))))))</x:f>
      </x:c>
      <x:c r="I31" s="13" t="str">
        <x:f>IF(A31="","",IF(K31&lt;&gt;"OK","Check period",IF(NOT(ISNUMBER('Members'!$B$6)),"Check settings",IF(COUNTIFS('Payments'!$B$10:$B$509,A31,'Payments'!$F$10:$F$509,"&lt;&gt;OK")&gt;0,"Check Payments",SUMIFS('Payments'!$E$10:$E$509,'Payments'!$B$10:$B$509,A31,'Payments'!$D$10:$D$509,"Settled",'Payments'!$C$10:$C$509,"&lt;="&amp;'Members'!$B$6)-SUMIFS('Payments'!$E$10:$E$509,'Payments'!$B$10:$B$509,A31,'Payments'!$D$10:$D$509,"Refund",'Payments'!$C$10:$C$509,"&lt;="&amp;'Members'!$B$6)))))</x:f>
      </x:c>
      <x:c r="J31" s="13" t="str">
        <x:f>IF(A31="","",IF(ISNUMBER(I31),F31-I31,I31))</x:f>
      </x:c>
      <x:c r="K31" s="11" t="str">
        <x:f>IF(COUNTA(A31:G31)=0,"",IF(A31="","Missing period ID",IF(COUNTIFS($A$10:$A$309,A31)&lt;&gt;1,"Duplicate period ID",IF(COUNTIFS('Members'!$A$10:$A$109,B31)&lt;&gt;1,"Check member ID",IF(OR(NOT(ISNUMBER(D31)),NOT(ISNUMBER(E31)),D31&gt;E31),"Check dates",IF(NOT(ISNUMBER(F31)),"Missing fee",IF(F31&lt;0,"Use positive fee",IF(AND(G31&lt;&gt;"Yes",G31&lt;&gt;"No"),"Check cancellation",IF(AND(G31="No",COUNTIFS($B$10:$B$309,B31,$D$10:$D$309,"&lt;="&amp;E31,$E$10:$E$309,"&gt;="&amp;D31,$G$10:$G$309,"No")&gt;1),"Overlapping terms","OK")))))))))</x:f>
      </x:c>
    </x:row>
    <x:row r="32" ht="23" customHeight="1">
      <x:c r="A32" s="9"/>
      <x:c r="B32" s="9"/>
      <x:c r="C32" s="9"/>
      <x:c r="D32" s="10"/>
      <x:c r="E32" s="10"/>
      <x:c r="F32" s="12"/>
      <x:c r="G32" s="9"/>
      <x:c r="H32" s="11" t="str">
        <x:f>IF(A32="","",IF(K32&lt;&gt;"OK","Check period",IF(OR(NOT(ISNUMBER('Members'!$B$6)),NOT(ISNUMBER('Members'!$D$6)),'Members'!$D$6&lt;0),"Check settings",IF(G32="Yes","Cancelled",IF(D32&gt;'Members'!$B$6,"Future",IF(E32&lt;'Members'!$B$6,"Expired",IF(E32&lt;='Members'!$B$6+'Members'!$D$6,"Upcoming renewal","Active")))))))</x:f>
      </x:c>
      <x:c r="I32" s="13" t="str">
        <x:f>IF(A32="","",IF(K32&lt;&gt;"OK","Check period",IF(NOT(ISNUMBER('Members'!$B$6)),"Check settings",IF(COUNTIFS('Payments'!$B$10:$B$509,A32,'Payments'!$F$10:$F$509,"&lt;&gt;OK")&gt;0,"Check Payments",SUMIFS('Payments'!$E$10:$E$509,'Payments'!$B$10:$B$509,A32,'Payments'!$D$10:$D$509,"Settled",'Payments'!$C$10:$C$509,"&lt;="&amp;'Members'!$B$6)-SUMIFS('Payments'!$E$10:$E$509,'Payments'!$B$10:$B$509,A32,'Payments'!$D$10:$D$509,"Refund",'Payments'!$C$10:$C$509,"&lt;="&amp;'Members'!$B$6)))))</x:f>
      </x:c>
      <x:c r="J32" s="13" t="str">
        <x:f>IF(A32="","",IF(ISNUMBER(I32),F32-I32,I32))</x:f>
      </x:c>
      <x:c r="K32" s="11" t="str">
        <x:f>IF(COUNTA(A32:G32)=0,"",IF(A32="","Missing period ID",IF(COUNTIFS($A$10:$A$309,A32)&lt;&gt;1,"Duplicate period ID",IF(COUNTIFS('Members'!$A$10:$A$109,B32)&lt;&gt;1,"Check member ID",IF(OR(NOT(ISNUMBER(D32)),NOT(ISNUMBER(E32)),D32&gt;E32),"Check dates",IF(NOT(ISNUMBER(F32)),"Missing fee",IF(F32&lt;0,"Use positive fee",IF(AND(G32&lt;&gt;"Yes",G32&lt;&gt;"No"),"Check cancellation",IF(AND(G32="No",COUNTIFS($B$10:$B$309,B32,$D$10:$D$309,"&lt;="&amp;E32,$E$10:$E$309,"&gt;="&amp;D32,$G$10:$G$309,"No")&gt;1),"Overlapping terms","OK")))))))))</x:f>
      </x:c>
    </x:row>
    <x:row r="33" ht="23" customHeight="1">
      <x:c r="A33" s="9"/>
      <x:c r="B33" s="9"/>
      <x:c r="C33" s="9"/>
      <x:c r="D33" s="10"/>
      <x:c r="E33" s="10"/>
      <x:c r="F33" s="12"/>
      <x:c r="G33" s="9"/>
      <x:c r="H33" s="11" t="str">
        <x:f>IF(A33="","",IF(K33&lt;&gt;"OK","Check period",IF(OR(NOT(ISNUMBER('Members'!$B$6)),NOT(ISNUMBER('Members'!$D$6)),'Members'!$D$6&lt;0),"Check settings",IF(G33="Yes","Cancelled",IF(D33&gt;'Members'!$B$6,"Future",IF(E33&lt;'Members'!$B$6,"Expired",IF(E33&lt;='Members'!$B$6+'Members'!$D$6,"Upcoming renewal","Active")))))))</x:f>
      </x:c>
      <x:c r="I33" s="13" t="str">
        <x:f>IF(A33="","",IF(K33&lt;&gt;"OK","Check period",IF(NOT(ISNUMBER('Members'!$B$6)),"Check settings",IF(COUNTIFS('Payments'!$B$10:$B$509,A33,'Payments'!$F$10:$F$509,"&lt;&gt;OK")&gt;0,"Check Payments",SUMIFS('Payments'!$E$10:$E$509,'Payments'!$B$10:$B$509,A33,'Payments'!$D$10:$D$509,"Settled",'Payments'!$C$10:$C$509,"&lt;="&amp;'Members'!$B$6)-SUMIFS('Payments'!$E$10:$E$509,'Payments'!$B$10:$B$509,A33,'Payments'!$D$10:$D$509,"Refund",'Payments'!$C$10:$C$509,"&lt;="&amp;'Members'!$B$6)))))</x:f>
      </x:c>
      <x:c r="J33" s="13" t="str">
        <x:f>IF(A33="","",IF(ISNUMBER(I33),F33-I33,I33))</x:f>
      </x:c>
      <x:c r="K33" s="11" t="str">
        <x:f>IF(COUNTA(A33:G33)=0,"",IF(A33="","Missing period ID",IF(COUNTIFS($A$10:$A$309,A33)&lt;&gt;1,"Duplicate period ID",IF(COUNTIFS('Members'!$A$10:$A$109,B33)&lt;&gt;1,"Check member ID",IF(OR(NOT(ISNUMBER(D33)),NOT(ISNUMBER(E33)),D33&gt;E33),"Check dates",IF(NOT(ISNUMBER(F33)),"Missing fee",IF(F33&lt;0,"Use positive fee",IF(AND(G33&lt;&gt;"Yes",G33&lt;&gt;"No"),"Check cancellation",IF(AND(G33="No",COUNTIFS($B$10:$B$309,B33,$D$10:$D$309,"&lt;="&amp;E33,$E$10:$E$309,"&gt;="&amp;D33,$G$10:$G$309,"No")&gt;1),"Overlapping terms","OK")))))))))</x:f>
      </x:c>
    </x:row>
    <x:row r="34" ht="23" customHeight="1">
      <x:c r="A34" s="9"/>
      <x:c r="B34" s="9"/>
      <x:c r="C34" s="9"/>
      <x:c r="D34" s="10"/>
      <x:c r="E34" s="10"/>
      <x:c r="F34" s="12"/>
      <x:c r="G34" s="9"/>
      <x:c r="H34" s="11" t="str">
        <x:f>IF(A34="","",IF(K34&lt;&gt;"OK","Check period",IF(OR(NOT(ISNUMBER('Members'!$B$6)),NOT(ISNUMBER('Members'!$D$6)),'Members'!$D$6&lt;0),"Check settings",IF(G34="Yes","Cancelled",IF(D34&gt;'Members'!$B$6,"Future",IF(E34&lt;'Members'!$B$6,"Expired",IF(E34&lt;='Members'!$B$6+'Members'!$D$6,"Upcoming renewal","Active")))))))</x:f>
      </x:c>
      <x:c r="I34" s="13" t="str">
        <x:f>IF(A34="","",IF(K34&lt;&gt;"OK","Check period",IF(NOT(ISNUMBER('Members'!$B$6)),"Check settings",IF(COUNTIFS('Payments'!$B$10:$B$509,A34,'Payments'!$F$10:$F$509,"&lt;&gt;OK")&gt;0,"Check Payments",SUMIFS('Payments'!$E$10:$E$509,'Payments'!$B$10:$B$509,A34,'Payments'!$D$10:$D$509,"Settled",'Payments'!$C$10:$C$509,"&lt;="&amp;'Members'!$B$6)-SUMIFS('Payments'!$E$10:$E$509,'Payments'!$B$10:$B$509,A34,'Payments'!$D$10:$D$509,"Refund",'Payments'!$C$10:$C$509,"&lt;="&amp;'Members'!$B$6)))))</x:f>
      </x:c>
      <x:c r="J34" s="13" t="str">
        <x:f>IF(A34="","",IF(ISNUMBER(I34),F34-I34,I34))</x:f>
      </x:c>
      <x:c r="K34" s="11" t="str">
        <x:f>IF(COUNTA(A34:G34)=0,"",IF(A34="","Missing period ID",IF(COUNTIFS($A$10:$A$309,A34)&lt;&gt;1,"Duplicate period ID",IF(COUNTIFS('Members'!$A$10:$A$109,B34)&lt;&gt;1,"Check member ID",IF(OR(NOT(ISNUMBER(D34)),NOT(ISNUMBER(E34)),D34&gt;E34),"Check dates",IF(NOT(ISNUMBER(F34)),"Missing fee",IF(F34&lt;0,"Use positive fee",IF(AND(G34&lt;&gt;"Yes",G34&lt;&gt;"No"),"Check cancellation",IF(AND(G34="No",COUNTIFS($B$10:$B$309,B34,$D$10:$D$309,"&lt;="&amp;E34,$E$10:$E$309,"&gt;="&amp;D34,$G$10:$G$309,"No")&gt;1),"Overlapping terms","OK")))))))))</x:f>
      </x:c>
    </x:row>
    <x:row r="35" ht="23" customHeight="1">
      <x:c r="A35" s="9"/>
      <x:c r="B35" s="9"/>
      <x:c r="C35" s="9"/>
      <x:c r="D35" s="10"/>
      <x:c r="E35" s="10"/>
      <x:c r="F35" s="12"/>
      <x:c r="G35" s="9"/>
      <x:c r="H35" s="11" t="str">
        <x:f>IF(A35="","",IF(K35&lt;&gt;"OK","Check period",IF(OR(NOT(ISNUMBER('Members'!$B$6)),NOT(ISNUMBER('Members'!$D$6)),'Members'!$D$6&lt;0),"Check settings",IF(G35="Yes","Cancelled",IF(D35&gt;'Members'!$B$6,"Future",IF(E35&lt;'Members'!$B$6,"Expired",IF(E35&lt;='Members'!$B$6+'Members'!$D$6,"Upcoming renewal","Active")))))))</x:f>
      </x:c>
      <x:c r="I35" s="13" t="str">
        <x:f>IF(A35="","",IF(K35&lt;&gt;"OK","Check period",IF(NOT(ISNUMBER('Members'!$B$6)),"Check settings",IF(COUNTIFS('Payments'!$B$10:$B$509,A35,'Payments'!$F$10:$F$509,"&lt;&gt;OK")&gt;0,"Check Payments",SUMIFS('Payments'!$E$10:$E$509,'Payments'!$B$10:$B$509,A35,'Payments'!$D$10:$D$509,"Settled",'Payments'!$C$10:$C$509,"&lt;="&amp;'Members'!$B$6)-SUMIFS('Payments'!$E$10:$E$509,'Payments'!$B$10:$B$509,A35,'Payments'!$D$10:$D$509,"Refund",'Payments'!$C$10:$C$509,"&lt;="&amp;'Members'!$B$6)))))</x:f>
      </x:c>
      <x:c r="J35" s="13" t="str">
        <x:f>IF(A35="","",IF(ISNUMBER(I35),F35-I35,I35))</x:f>
      </x:c>
      <x:c r="K35" s="11" t="str">
        <x:f>IF(COUNTA(A35:G35)=0,"",IF(A35="","Missing period ID",IF(COUNTIFS($A$10:$A$309,A35)&lt;&gt;1,"Duplicate period ID",IF(COUNTIFS('Members'!$A$10:$A$109,B35)&lt;&gt;1,"Check member ID",IF(OR(NOT(ISNUMBER(D35)),NOT(ISNUMBER(E35)),D35&gt;E35),"Check dates",IF(NOT(ISNUMBER(F35)),"Missing fee",IF(F35&lt;0,"Use positive fee",IF(AND(G35&lt;&gt;"Yes",G35&lt;&gt;"No"),"Check cancellation",IF(AND(G35="No",COUNTIFS($B$10:$B$309,B35,$D$10:$D$309,"&lt;="&amp;E35,$E$10:$E$309,"&gt;="&amp;D35,$G$10:$G$309,"No")&gt;1),"Overlapping terms","OK")))))))))</x:f>
      </x:c>
    </x:row>
    <x:row r="36" ht="23" customHeight="1">
      <x:c r="A36" s="9"/>
      <x:c r="B36" s="9"/>
      <x:c r="C36" s="9"/>
      <x:c r="D36" s="10"/>
      <x:c r="E36" s="10"/>
      <x:c r="F36" s="12"/>
      <x:c r="G36" s="9"/>
      <x:c r="H36" s="11" t="str">
        <x:f>IF(A36="","",IF(K36&lt;&gt;"OK","Check period",IF(OR(NOT(ISNUMBER('Members'!$B$6)),NOT(ISNUMBER('Members'!$D$6)),'Members'!$D$6&lt;0),"Check settings",IF(G36="Yes","Cancelled",IF(D36&gt;'Members'!$B$6,"Future",IF(E36&lt;'Members'!$B$6,"Expired",IF(E36&lt;='Members'!$B$6+'Members'!$D$6,"Upcoming renewal","Active")))))))</x:f>
      </x:c>
      <x:c r="I36" s="13" t="str">
        <x:f>IF(A36="","",IF(K36&lt;&gt;"OK","Check period",IF(NOT(ISNUMBER('Members'!$B$6)),"Check settings",IF(COUNTIFS('Payments'!$B$10:$B$509,A36,'Payments'!$F$10:$F$509,"&lt;&gt;OK")&gt;0,"Check Payments",SUMIFS('Payments'!$E$10:$E$509,'Payments'!$B$10:$B$509,A36,'Payments'!$D$10:$D$509,"Settled",'Payments'!$C$10:$C$509,"&lt;="&amp;'Members'!$B$6)-SUMIFS('Payments'!$E$10:$E$509,'Payments'!$B$10:$B$509,A36,'Payments'!$D$10:$D$509,"Refund",'Payments'!$C$10:$C$509,"&lt;="&amp;'Members'!$B$6)))))</x:f>
      </x:c>
      <x:c r="J36" s="13" t="str">
        <x:f>IF(A36="","",IF(ISNUMBER(I36),F36-I36,I36))</x:f>
      </x:c>
      <x:c r="K36" s="11" t="str">
        <x:f>IF(COUNTA(A36:G36)=0,"",IF(A36="","Missing period ID",IF(COUNTIFS($A$10:$A$309,A36)&lt;&gt;1,"Duplicate period ID",IF(COUNTIFS('Members'!$A$10:$A$109,B36)&lt;&gt;1,"Check member ID",IF(OR(NOT(ISNUMBER(D36)),NOT(ISNUMBER(E36)),D36&gt;E36),"Check dates",IF(NOT(ISNUMBER(F36)),"Missing fee",IF(F36&lt;0,"Use positive fee",IF(AND(G36&lt;&gt;"Yes",G36&lt;&gt;"No"),"Check cancellation",IF(AND(G36="No",COUNTIFS($B$10:$B$309,B36,$D$10:$D$309,"&lt;="&amp;E36,$E$10:$E$309,"&gt;="&amp;D36,$G$10:$G$309,"No")&gt;1),"Overlapping terms","OK")))))))))</x:f>
      </x:c>
    </x:row>
    <x:row r="37" ht="23" customHeight="1">
      <x:c r="A37" s="9"/>
      <x:c r="B37" s="9"/>
      <x:c r="C37" s="9"/>
      <x:c r="D37" s="10"/>
      <x:c r="E37" s="10"/>
      <x:c r="F37" s="12"/>
      <x:c r="G37" s="9"/>
      <x:c r="H37" s="11" t="str">
        <x:f>IF(A37="","",IF(K37&lt;&gt;"OK","Check period",IF(OR(NOT(ISNUMBER('Members'!$B$6)),NOT(ISNUMBER('Members'!$D$6)),'Members'!$D$6&lt;0),"Check settings",IF(G37="Yes","Cancelled",IF(D37&gt;'Members'!$B$6,"Future",IF(E37&lt;'Members'!$B$6,"Expired",IF(E37&lt;='Members'!$B$6+'Members'!$D$6,"Upcoming renewal","Active")))))))</x:f>
      </x:c>
      <x:c r="I37" s="13" t="str">
        <x:f>IF(A37="","",IF(K37&lt;&gt;"OK","Check period",IF(NOT(ISNUMBER('Members'!$B$6)),"Check settings",IF(COUNTIFS('Payments'!$B$10:$B$509,A37,'Payments'!$F$10:$F$509,"&lt;&gt;OK")&gt;0,"Check Payments",SUMIFS('Payments'!$E$10:$E$509,'Payments'!$B$10:$B$509,A37,'Payments'!$D$10:$D$509,"Settled",'Payments'!$C$10:$C$509,"&lt;="&amp;'Members'!$B$6)-SUMIFS('Payments'!$E$10:$E$509,'Payments'!$B$10:$B$509,A37,'Payments'!$D$10:$D$509,"Refund",'Payments'!$C$10:$C$509,"&lt;="&amp;'Members'!$B$6)))))</x:f>
      </x:c>
      <x:c r="J37" s="13" t="str">
        <x:f>IF(A37="","",IF(ISNUMBER(I37),F37-I37,I37))</x:f>
      </x:c>
      <x:c r="K37" s="11" t="str">
        <x:f>IF(COUNTA(A37:G37)=0,"",IF(A37="","Missing period ID",IF(COUNTIFS($A$10:$A$309,A37)&lt;&gt;1,"Duplicate period ID",IF(COUNTIFS('Members'!$A$10:$A$109,B37)&lt;&gt;1,"Check member ID",IF(OR(NOT(ISNUMBER(D37)),NOT(ISNUMBER(E37)),D37&gt;E37),"Check dates",IF(NOT(ISNUMBER(F37)),"Missing fee",IF(F37&lt;0,"Use positive fee",IF(AND(G37&lt;&gt;"Yes",G37&lt;&gt;"No"),"Check cancellation",IF(AND(G37="No",COUNTIFS($B$10:$B$309,B37,$D$10:$D$309,"&lt;="&amp;E37,$E$10:$E$309,"&gt;="&amp;D37,$G$10:$G$309,"No")&gt;1),"Overlapping terms","OK")))))))))</x:f>
      </x:c>
    </x:row>
    <x:row r="38" ht="23" customHeight="1">
      <x:c r="A38" s="9"/>
      <x:c r="B38" s="9"/>
      <x:c r="C38" s="9"/>
      <x:c r="D38" s="10"/>
      <x:c r="E38" s="10"/>
      <x:c r="F38" s="12"/>
      <x:c r="G38" s="9"/>
      <x:c r="H38" s="11" t="str">
        <x:f>IF(A38="","",IF(K38&lt;&gt;"OK","Check period",IF(OR(NOT(ISNUMBER('Members'!$B$6)),NOT(ISNUMBER('Members'!$D$6)),'Members'!$D$6&lt;0),"Check settings",IF(G38="Yes","Cancelled",IF(D38&gt;'Members'!$B$6,"Future",IF(E38&lt;'Members'!$B$6,"Expired",IF(E38&lt;='Members'!$B$6+'Members'!$D$6,"Upcoming renewal","Active")))))))</x:f>
      </x:c>
      <x:c r="I38" s="13" t="str">
        <x:f>IF(A38="","",IF(K38&lt;&gt;"OK","Check period",IF(NOT(ISNUMBER('Members'!$B$6)),"Check settings",IF(COUNTIFS('Payments'!$B$10:$B$509,A38,'Payments'!$F$10:$F$509,"&lt;&gt;OK")&gt;0,"Check Payments",SUMIFS('Payments'!$E$10:$E$509,'Payments'!$B$10:$B$509,A38,'Payments'!$D$10:$D$509,"Settled",'Payments'!$C$10:$C$509,"&lt;="&amp;'Members'!$B$6)-SUMIFS('Payments'!$E$10:$E$509,'Payments'!$B$10:$B$509,A38,'Payments'!$D$10:$D$509,"Refund",'Payments'!$C$10:$C$509,"&lt;="&amp;'Members'!$B$6)))))</x:f>
      </x:c>
      <x:c r="J38" s="13" t="str">
        <x:f>IF(A38="","",IF(ISNUMBER(I38),F38-I38,I38))</x:f>
      </x:c>
      <x:c r="K38" s="11" t="str">
        <x:f>IF(COUNTA(A38:G38)=0,"",IF(A38="","Missing period ID",IF(COUNTIFS($A$10:$A$309,A38)&lt;&gt;1,"Duplicate period ID",IF(COUNTIFS('Members'!$A$10:$A$109,B38)&lt;&gt;1,"Check member ID",IF(OR(NOT(ISNUMBER(D38)),NOT(ISNUMBER(E38)),D38&gt;E38),"Check dates",IF(NOT(ISNUMBER(F38)),"Missing fee",IF(F38&lt;0,"Use positive fee",IF(AND(G38&lt;&gt;"Yes",G38&lt;&gt;"No"),"Check cancellation",IF(AND(G38="No",COUNTIFS($B$10:$B$309,B38,$D$10:$D$309,"&lt;="&amp;E38,$E$10:$E$309,"&gt;="&amp;D38,$G$10:$G$309,"No")&gt;1),"Overlapping terms","OK")))))))))</x:f>
      </x:c>
    </x:row>
    <x:row r="39" ht="23" customHeight="1">
      <x:c r="A39" s="9"/>
      <x:c r="B39" s="9"/>
      <x:c r="C39" s="9"/>
      <x:c r="D39" s="10"/>
      <x:c r="E39" s="10"/>
      <x:c r="F39" s="12"/>
      <x:c r="G39" s="9"/>
      <x:c r="H39" s="11" t="str">
        <x:f>IF(A39="","",IF(K39&lt;&gt;"OK","Check period",IF(OR(NOT(ISNUMBER('Members'!$B$6)),NOT(ISNUMBER('Members'!$D$6)),'Members'!$D$6&lt;0),"Check settings",IF(G39="Yes","Cancelled",IF(D39&gt;'Members'!$B$6,"Future",IF(E39&lt;'Members'!$B$6,"Expired",IF(E39&lt;='Members'!$B$6+'Members'!$D$6,"Upcoming renewal","Active")))))))</x:f>
      </x:c>
      <x:c r="I39" s="13" t="str">
        <x:f>IF(A39="","",IF(K39&lt;&gt;"OK","Check period",IF(NOT(ISNUMBER('Members'!$B$6)),"Check settings",IF(COUNTIFS('Payments'!$B$10:$B$509,A39,'Payments'!$F$10:$F$509,"&lt;&gt;OK")&gt;0,"Check Payments",SUMIFS('Payments'!$E$10:$E$509,'Payments'!$B$10:$B$509,A39,'Payments'!$D$10:$D$509,"Settled",'Payments'!$C$10:$C$509,"&lt;="&amp;'Members'!$B$6)-SUMIFS('Payments'!$E$10:$E$509,'Payments'!$B$10:$B$509,A39,'Payments'!$D$10:$D$509,"Refund",'Payments'!$C$10:$C$509,"&lt;="&amp;'Members'!$B$6)))))</x:f>
      </x:c>
      <x:c r="J39" s="13" t="str">
        <x:f>IF(A39="","",IF(ISNUMBER(I39),F39-I39,I39))</x:f>
      </x:c>
      <x:c r="K39" s="11" t="str">
        <x:f>IF(COUNTA(A39:G39)=0,"",IF(A39="","Missing period ID",IF(COUNTIFS($A$10:$A$309,A39)&lt;&gt;1,"Duplicate period ID",IF(COUNTIFS('Members'!$A$10:$A$109,B39)&lt;&gt;1,"Check member ID",IF(OR(NOT(ISNUMBER(D39)),NOT(ISNUMBER(E39)),D39&gt;E39),"Check dates",IF(NOT(ISNUMBER(F39)),"Missing fee",IF(F39&lt;0,"Use positive fee",IF(AND(G39&lt;&gt;"Yes",G39&lt;&gt;"No"),"Check cancellation",IF(AND(G39="No",COUNTIFS($B$10:$B$309,B39,$D$10:$D$309,"&lt;="&amp;E39,$E$10:$E$309,"&gt;="&amp;D39,$G$10:$G$309,"No")&gt;1),"Overlapping terms","OK")))))))))</x:f>
      </x:c>
    </x:row>
    <x:row r="40" ht="23" customHeight="1">
      <x:c r="A40" s="9"/>
      <x:c r="B40" s="9"/>
      <x:c r="C40" s="9"/>
      <x:c r="D40" s="10"/>
      <x:c r="E40" s="10"/>
      <x:c r="F40" s="12"/>
      <x:c r="G40" s="9"/>
      <x:c r="H40" s="11" t="str">
        <x:f>IF(A40="","",IF(K40&lt;&gt;"OK","Check period",IF(OR(NOT(ISNUMBER('Members'!$B$6)),NOT(ISNUMBER('Members'!$D$6)),'Members'!$D$6&lt;0),"Check settings",IF(G40="Yes","Cancelled",IF(D40&gt;'Members'!$B$6,"Future",IF(E40&lt;'Members'!$B$6,"Expired",IF(E40&lt;='Members'!$B$6+'Members'!$D$6,"Upcoming renewal","Active")))))))</x:f>
      </x:c>
      <x:c r="I40" s="13" t="str">
        <x:f>IF(A40="","",IF(K40&lt;&gt;"OK","Check period",IF(NOT(ISNUMBER('Members'!$B$6)),"Check settings",IF(COUNTIFS('Payments'!$B$10:$B$509,A40,'Payments'!$F$10:$F$509,"&lt;&gt;OK")&gt;0,"Check Payments",SUMIFS('Payments'!$E$10:$E$509,'Payments'!$B$10:$B$509,A40,'Payments'!$D$10:$D$509,"Settled",'Payments'!$C$10:$C$509,"&lt;="&amp;'Members'!$B$6)-SUMIFS('Payments'!$E$10:$E$509,'Payments'!$B$10:$B$509,A40,'Payments'!$D$10:$D$509,"Refund",'Payments'!$C$10:$C$509,"&lt;="&amp;'Members'!$B$6)))))</x:f>
      </x:c>
      <x:c r="J40" s="13" t="str">
        <x:f>IF(A40="","",IF(ISNUMBER(I40),F40-I40,I40))</x:f>
      </x:c>
      <x:c r="K40" s="11" t="str">
        <x:f>IF(COUNTA(A40:G40)=0,"",IF(A40="","Missing period ID",IF(COUNTIFS($A$10:$A$309,A40)&lt;&gt;1,"Duplicate period ID",IF(COUNTIFS('Members'!$A$10:$A$109,B40)&lt;&gt;1,"Check member ID",IF(OR(NOT(ISNUMBER(D40)),NOT(ISNUMBER(E40)),D40&gt;E40),"Check dates",IF(NOT(ISNUMBER(F40)),"Missing fee",IF(F40&lt;0,"Use positive fee",IF(AND(G40&lt;&gt;"Yes",G40&lt;&gt;"No"),"Check cancellation",IF(AND(G40="No",COUNTIFS($B$10:$B$309,B40,$D$10:$D$309,"&lt;="&amp;E40,$E$10:$E$309,"&gt;="&amp;D40,$G$10:$G$309,"No")&gt;1),"Overlapping terms","OK")))))))))</x:f>
      </x:c>
    </x:row>
    <x:row r="41" ht="23" customHeight="1">
      <x:c r="A41" s="9"/>
      <x:c r="B41" s="9"/>
      <x:c r="C41" s="9"/>
      <x:c r="D41" s="10"/>
      <x:c r="E41" s="10"/>
      <x:c r="F41" s="12"/>
      <x:c r="G41" s="9"/>
      <x:c r="H41" s="11" t="str">
        <x:f>IF(A41="","",IF(K41&lt;&gt;"OK","Check period",IF(OR(NOT(ISNUMBER('Members'!$B$6)),NOT(ISNUMBER('Members'!$D$6)),'Members'!$D$6&lt;0),"Check settings",IF(G41="Yes","Cancelled",IF(D41&gt;'Members'!$B$6,"Future",IF(E41&lt;'Members'!$B$6,"Expired",IF(E41&lt;='Members'!$B$6+'Members'!$D$6,"Upcoming renewal","Active")))))))</x:f>
      </x:c>
      <x:c r="I41" s="13" t="str">
        <x:f>IF(A41="","",IF(K41&lt;&gt;"OK","Check period",IF(NOT(ISNUMBER('Members'!$B$6)),"Check settings",IF(COUNTIFS('Payments'!$B$10:$B$509,A41,'Payments'!$F$10:$F$509,"&lt;&gt;OK")&gt;0,"Check Payments",SUMIFS('Payments'!$E$10:$E$509,'Payments'!$B$10:$B$509,A41,'Payments'!$D$10:$D$509,"Settled",'Payments'!$C$10:$C$509,"&lt;="&amp;'Members'!$B$6)-SUMIFS('Payments'!$E$10:$E$509,'Payments'!$B$10:$B$509,A41,'Payments'!$D$10:$D$509,"Refund",'Payments'!$C$10:$C$509,"&lt;="&amp;'Members'!$B$6)))))</x:f>
      </x:c>
      <x:c r="J41" s="13" t="str">
        <x:f>IF(A41="","",IF(ISNUMBER(I41),F41-I41,I41))</x:f>
      </x:c>
      <x:c r="K41" s="11" t="str">
        <x:f>IF(COUNTA(A41:G41)=0,"",IF(A41="","Missing period ID",IF(COUNTIFS($A$10:$A$309,A41)&lt;&gt;1,"Duplicate period ID",IF(COUNTIFS('Members'!$A$10:$A$109,B41)&lt;&gt;1,"Check member ID",IF(OR(NOT(ISNUMBER(D41)),NOT(ISNUMBER(E41)),D41&gt;E41),"Check dates",IF(NOT(ISNUMBER(F41)),"Missing fee",IF(F41&lt;0,"Use positive fee",IF(AND(G41&lt;&gt;"Yes",G41&lt;&gt;"No"),"Check cancellation",IF(AND(G41="No",COUNTIFS($B$10:$B$309,B41,$D$10:$D$309,"&lt;="&amp;E41,$E$10:$E$309,"&gt;="&amp;D41,$G$10:$G$309,"No")&gt;1),"Overlapping terms","OK")))))))))</x:f>
      </x:c>
    </x:row>
    <x:row r="42" ht="23" customHeight="1">
      <x:c r="A42" s="9"/>
      <x:c r="B42" s="9"/>
      <x:c r="C42" s="9"/>
      <x:c r="D42" s="10"/>
      <x:c r="E42" s="10"/>
      <x:c r="F42" s="12"/>
      <x:c r="G42" s="9"/>
      <x:c r="H42" s="11" t="str">
        <x:f>IF(A42="","",IF(K42&lt;&gt;"OK","Check period",IF(OR(NOT(ISNUMBER('Members'!$B$6)),NOT(ISNUMBER('Members'!$D$6)),'Members'!$D$6&lt;0),"Check settings",IF(G42="Yes","Cancelled",IF(D42&gt;'Members'!$B$6,"Future",IF(E42&lt;'Members'!$B$6,"Expired",IF(E42&lt;='Members'!$B$6+'Members'!$D$6,"Upcoming renewal","Active")))))))</x:f>
      </x:c>
      <x:c r="I42" s="13" t="str">
        <x:f>IF(A42="","",IF(K42&lt;&gt;"OK","Check period",IF(NOT(ISNUMBER('Members'!$B$6)),"Check settings",IF(COUNTIFS('Payments'!$B$10:$B$509,A42,'Payments'!$F$10:$F$509,"&lt;&gt;OK")&gt;0,"Check Payments",SUMIFS('Payments'!$E$10:$E$509,'Payments'!$B$10:$B$509,A42,'Payments'!$D$10:$D$509,"Settled",'Payments'!$C$10:$C$509,"&lt;="&amp;'Members'!$B$6)-SUMIFS('Payments'!$E$10:$E$509,'Payments'!$B$10:$B$509,A42,'Payments'!$D$10:$D$509,"Refund",'Payments'!$C$10:$C$509,"&lt;="&amp;'Members'!$B$6)))))</x:f>
      </x:c>
      <x:c r="J42" s="13" t="str">
        <x:f>IF(A42="","",IF(ISNUMBER(I42),F42-I42,I42))</x:f>
      </x:c>
      <x:c r="K42" s="11" t="str">
        <x:f>IF(COUNTA(A42:G42)=0,"",IF(A42="","Missing period ID",IF(COUNTIFS($A$10:$A$309,A42)&lt;&gt;1,"Duplicate period ID",IF(COUNTIFS('Members'!$A$10:$A$109,B42)&lt;&gt;1,"Check member ID",IF(OR(NOT(ISNUMBER(D42)),NOT(ISNUMBER(E42)),D42&gt;E42),"Check dates",IF(NOT(ISNUMBER(F42)),"Missing fee",IF(F42&lt;0,"Use positive fee",IF(AND(G42&lt;&gt;"Yes",G42&lt;&gt;"No"),"Check cancellation",IF(AND(G42="No",COUNTIFS($B$10:$B$309,B42,$D$10:$D$309,"&lt;="&amp;E42,$E$10:$E$309,"&gt;="&amp;D42,$G$10:$G$309,"No")&gt;1),"Overlapping terms","OK")))))))))</x:f>
      </x:c>
    </x:row>
    <x:row r="43" ht="23" customHeight="1">
      <x:c r="A43" s="9"/>
      <x:c r="B43" s="9"/>
      <x:c r="C43" s="9"/>
      <x:c r="D43" s="10"/>
      <x:c r="E43" s="10"/>
      <x:c r="F43" s="12"/>
      <x:c r="G43" s="9"/>
      <x:c r="H43" s="11" t="str">
        <x:f>IF(A43="","",IF(K43&lt;&gt;"OK","Check period",IF(OR(NOT(ISNUMBER('Members'!$B$6)),NOT(ISNUMBER('Members'!$D$6)),'Members'!$D$6&lt;0),"Check settings",IF(G43="Yes","Cancelled",IF(D43&gt;'Members'!$B$6,"Future",IF(E43&lt;'Members'!$B$6,"Expired",IF(E43&lt;='Members'!$B$6+'Members'!$D$6,"Upcoming renewal","Active")))))))</x:f>
      </x:c>
      <x:c r="I43" s="13" t="str">
        <x:f>IF(A43="","",IF(K43&lt;&gt;"OK","Check period",IF(NOT(ISNUMBER('Members'!$B$6)),"Check settings",IF(COUNTIFS('Payments'!$B$10:$B$509,A43,'Payments'!$F$10:$F$509,"&lt;&gt;OK")&gt;0,"Check Payments",SUMIFS('Payments'!$E$10:$E$509,'Payments'!$B$10:$B$509,A43,'Payments'!$D$10:$D$509,"Settled",'Payments'!$C$10:$C$509,"&lt;="&amp;'Members'!$B$6)-SUMIFS('Payments'!$E$10:$E$509,'Payments'!$B$10:$B$509,A43,'Payments'!$D$10:$D$509,"Refund",'Payments'!$C$10:$C$509,"&lt;="&amp;'Members'!$B$6)))))</x:f>
      </x:c>
      <x:c r="J43" s="13" t="str">
        <x:f>IF(A43="","",IF(ISNUMBER(I43),F43-I43,I43))</x:f>
      </x:c>
      <x:c r="K43" s="11" t="str">
        <x:f>IF(COUNTA(A43:G43)=0,"",IF(A43="","Missing period ID",IF(COUNTIFS($A$10:$A$309,A43)&lt;&gt;1,"Duplicate period ID",IF(COUNTIFS('Members'!$A$10:$A$109,B43)&lt;&gt;1,"Check member ID",IF(OR(NOT(ISNUMBER(D43)),NOT(ISNUMBER(E43)),D43&gt;E43),"Check dates",IF(NOT(ISNUMBER(F43)),"Missing fee",IF(F43&lt;0,"Use positive fee",IF(AND(G43&lt;&gt;"Yes",G43&lt;&gt;"No"),"Check cancellation",IF(AND(G43="No",COUNTIFS($B$10:$B$309,B43,$D$10:$D$309,"&lt;="&amp;E43,$E$10:$E$309,"&gt;="&amp;D43,$G$10:$G$309,"No")&gt;1),"Overlapping terms","OK")))))))))</x:f>
      </x:c>
    </x:row>
    <x:row r="44" ht="23" customHeight="1">
      <x:c r="A44" s="9"/>
      <x:c r="B44" s="9"/>
      <x:c r="C44" s="9"/>
      <x:c r="D44" s="10"/>
      <x:c r="E44" s="10"/>
      <x:c r="F44" s="12"/>
      <x:c r="G44" s="9"/>
      <x:c r="H44" s="11" t="str">
        <x:f>IF(A44="","",IF(K44&lt;&gt;"OK","Check period",IF(OR(NOT(ISNUMBER('Members'!$B$6)),NOT(ISNUMBER('Members'!$D$6)),'Members'!$D$6&lt;0),"Check settings",IF(G44="Yes","Cancelled",IF(D44&gt;'Members'!$B$6,"Future",IF(E44&lt;'Members'!$B$6,"Expired",IF(E44&lt;='Members'!$B$6+'Members'!$D$6,"Upcoming renewal","Active")))))))</x:f>
      </x:c>
      <x:c r="I44" s="13" t="str">
        <x:f>IF(A44="","",IF(K44&lt;&gt;"OK","Check period",IF(NOT(ISNUMBER('Members'!$B$6)),"Check settings",IF(COUNTIFS('Payments'!$B$10:$B$509,A44,'Payments'!$F$10:$F$509,"&lt;&gt;OK")&gt;0,"Check Payments",SUMIFS('Payments'!$E$10:$E$509,'Payments'!$B$10:$B$509,A44,'Payments'!$D$10:$D$509,"Settled",'Payments'!$C$10:$C$509,"&lt;="&amp;'Members'!$B$6)-SUMIFS('Payments'!$E$10:$E$509,'Payments'!$B$10:$B$509,A44,'Payments'!$D$10:$D$509,"Refund",'Payments'!$C$10:$C$509,"&lt;="&amp;'Members'!$B$6)))))</x:f>
      </x:c>
      <x:c r="J44" s="13" t="str">
        <x:f>IF(A44="","",IF(ISNUMBER(I44),F44-I44,I44))</x:f>
      </x:c>
      <x:c r="K44" s="11" t="str">
        <x:f>IF(COUNTA(A44:G44)=0,"",IF(A44="","Missing period ID",IF(COUNTIFS($A$10:$A$309,A44)&lt;&gt;1,"Duplicate period ID",IF(COUNTIFS('Members'!$A$10:$A$109,B44)&lt;&gt;1,"Check member ID",IF(OR(NOT(ISNUMBER(D44)),NOT(ISNUMBER(E44)),D44&gt;E44),"Check dates",IF(NOT(ISNUMBER(F44)),"Missing fee",IF(F44&lt;0,"Use positive fee",IF(AND(G44&lt;&gt;"Yes",G44&lt;&gt;"No"),"Check cancellation",IF(AND(G44="No",COUNTIFS($B$10:$B$309,B44,$D$10:$D$309,"&lt;="&amp;E44,$E$10:$E$309,"&gt;="&amp;D44,$G$10:$G$309,"No")&gt;1),"Overlapping terms","OK")))))))))</x:f>
      </x:c>
    </x:row>
    <x:row r="45" ht="23" customHeight="1">
      <x:c r="A45" s="9"/>
      <x:c r="B45" s="9"/>
      <x:c r="C45" s="9"/>
      <x:c r="D45" s="10"/>
      <x:c r="E45" s="10"/>
      <x:c r="F45" s="12"/>
      <x:c r="G45" s="9"/>
      <x:c r="H45" s="11" t="str">
        <x:f>IF(A45="","",IF(K45&lt;&gt;"OK","Check period",IF(OR(NOT(ISNUMBER('Members'!$B$6)),NOT(ISNUMBER('Members'!$D$6)),'Members'!$D$6&lt;0),"Check settings",IF(G45="Yes","Cancelled",IF(D45&gt;'Members'!$B$6,"Future",IF(E45&lt;'Members'!$B$6,"Expired",IF(E45&lt;='Members'!$B$6+'Members'!$D$6,"Upcoming renewal","Active")))))))</x:f>
      </x:c>
      <x:c r="I45" s="13" t="str">
        <x:f>IF(A45="","",IF(K45&lt;&gt;"OK","Check period",IF(NOT(ISNUMBER('Members'!$B$6)),"Check settings",IF(COUNTIFS('Payments'!$B$10:$B$509,A45,'Payments'!$F$10:$F$509,"&lt;&gt;OK")&gt;0,"Check Payments",SUMIFS('Payments'!$E$10:$E$509,'Payments'!$B$10:$B$509,A45,'Payments'!$D$10:$D$509,"Settled",'Payments'!$C$10:$C$509,"&lt;="&amp;'Members'!$B$6)-SUMIFS('Payments'!$E$10:$E$509,'Payments'!$B$10:$B$509,A45,'Payments'!$D$10:$D$509,"Refund",'Payments'!$C$10:$C$509,"&lt;="&amp;'Members'!$B$6)))))</x:f>
      </x:c>
      <x:c r="J45" s="13" t="str">
        <x:f>IF(A45="","",IF(ISNUMBER(I45),F45-I45,I45))</x:f>
      </x:c>
      <x:c r="K45" s="11" t="str">
        <x:f>IF(COUNTA(A45:G45)=0,"",IF(A45="","Missing period ID",IF(COUNTIFS($A$10:$A$309,A45)&lt;&gt;1,"Duplicate period ID",IF(COUNTIFS('Members'!$A$10:$A$109,B45)&lt;&gt;1,"Check member ID",IF(OR(NOT(ISNUMBER(D45)),NOT(ISNUMBER(E45)),D45&gt;E45),"Check dates",IF(NOT(ISNUMBER(F45)),"Missing fee",IF(F45&lt;0,"Use positive fee",IF(AND(G45&lt;&gt;"Yes",G45&lt;&gt;"No"),"Check cancellation",IF(AND(G45="No",COUNTIFS($B$10:$B$309,B45,$D$10:$D$309,"&lt;="&amp;E45,$E$10:$E$309,"&gt;="&amp;D45,$G$10:$G$309,"No")&gt;1),"Overlapping terms","OK")))))))))</x:f>
      </x:c>
    </x:row>
    <x:row r="46" ht="23" customHeight="1">
      <x:c r="A46" s="9"/>
      <x:c r="B46" s="9"/>
      <x:c r="C46" s="9"/>
      <x:c r="D46" s="10"/>
      <x:c r="E46" s="10"/>
      <x:c r="F46" s="12"/>
      <x:c r="G46" s="9"/>
      <x:c r="H46" s="11" t="str">
        <x:f>IF(A46="","",IF(K46&lt;&gt;"OK","Check period",IF(OR(NOT(ISNUMBER('Members'!$B$6)),NOT(ISNUMBER('Members'!$D$6)),'Members'!$D$6&lt;0),"Check settings",IF(G46="Yes","Cancelled",IF(D46&gt;'Members'!$B$6,"Future",IF(E46&lt;'Members'!$B$6,"Expired",IF(E46&lt;='Members'!$B$6+'Members'!$D$6,"Upcoming renewal","Active")))))))</x:f>
      </x:c>
      <x:c r="I46" s="13" t="str">
        <x:f>IF(A46="","",IF(K46&lt;&gt;"OK","Check period",IF(NOT(ISNUMBER('Members'!$B$6)),"Check settings",IF(COUNTIFS('Payments'!$B$10:$B$509,A46,'Payments'!$F$10:$F$509,"&lt;&gt;OK")&gt;0,"Check Payments",SUMIFS('Payments'!$E$10:$E$509,'Payments'!$B$10:$B$509,A46,'Payments'!$D$10:$D$509,"Settled",'Payments'!$C$10:$C$509,"&lt;="&amp;'Members'!$B$6)-SUMIFS('Payments'!$E$10:$E$509,'Payments'!$B$10:$B$509,A46,'Payments'!$D$10:$D$509,"Refund",'Payments'!$C$10:$C$509,"&lt;="&amp;'Members'!$B$6)))))</x:f>
      </x:c>
      <x:c r="J46" s="13" t="str">
        <x:f>IF(A46="","",IF(ISNUMBER(I46),F46-I46,I46))</x:f>
      </x:c>
      <x:c r="K46" s="11" t="str">
        <x:f>IF(COUNTA(A46:G46)=0,"",IF(A46="","Missing period ID",IF(COUNTIFS($A$10:$A$309,A46)&lt;&gt;1,"Duplicate period ID",IF(COUNTIFS('Members'!$A$10:$A$109,B46)&lt;&gt;1,"Check member ID",IF(OR(NOT(ISNUMBER(D46)),NOT(ISNUMBER(E46)),D46&gt;E46),"Check dates",IF(NOT(ISNUMBER(F46)),"Missing fee",IF(F46&lt;0,"Use positive fee",IF(AND(G46&lt;&gt;"Yes",G46&lt;&gt;"No"),"Check cancellation",IF(AND(G46="No",COUNTIFS($B$10:$B$309,B46,$D$10:$D$309,"&lt;="&amp;E46,$E$10:$E$309,"&gt;="&amp;D46,$G$10:$G$309,"No")&gt;1),"Overlapping terms","OK")))))))))</x:f>
      </x:c>
    </x:row>
    <x:row r="47" ht="23" customHeight="1">
      <x:c r="A47" s="9"/>
      <x:c r="B47" s="9"/>
      <x:c r="C47" s="9"/>
      <x:c r="D47" s="10"/>
      <x:c r="E47" s="10"/>
      <x:c r="F47" s="12"/>
      <x:c r="G47" s="9"/>
      <x:c r="H47" s="11" t="str">
        <x:f>IF(A47="","",IF(K47&lt;&gt;"OK","Check period",IF(OR(NOT(ISNUMBER('Members'!$B$6)),NOT(ISNUMBER('Members'!$D$6)),'Members'!$D$6&lt;0),"Check settings",IF(G47="Yes","Cancelled",IF(D47&gt;'Members'!$B$6,"Future",IF(E47&lt;'Members'!$B$6,"Expired",IF(E47&lt;='Members'!$B$6+'Members'!$D$6,"Upcoming renewal","Active")))))))</x:f>
      </x:c>
      <x:c r="I47" s="13" t="str">
        <x:f>IF(A47="","",IF(K47&lt;&gt;"OK","Check period",IF(NOT(ISNUMBER('Members'!$B$6)),"Check settings",IF(COUNTIFS('Payments'!$B$10:$B$509,A47,'Payments'!$F$10:$F$509,"&lt;&gt;OK")&gt;0,"Check Payments",SUMIFS('Payments'!$E$10:$E$509,'Payments'!$B$10:$B$509,A47,'Payments'!$D$10:$D$509,"Settled",'Payments'!$C$10:$C$509,"&lt;="&amp;'Members'!$B$6)-SUMIFS('Payments'!$E$10:$E$509,'Payments'!$B$10:$B$509,A47,'Payments'!$D$10:$D$509,"Refund",'Payments'!$C$10:$C$509,"&lt;="&amp;'Members'!$B$6)))))</x:f>
      </x:c>
      <x:c r="J47" s="13" t="str">
        <x:f>IF(A47="","",IF(ISNUMBER(I47),F47-I47,I47))</x:f>
      </x:c>
      <x:c r="K47" s="11" t="str">
        <x:f>IF(COUNTA(A47:G47)=0,"",IF(A47="","Missing period ID",IF(COUNTIFS($A$10:$A$309,A47)&lt;&gt;1,"Duplicate period ID",IF(COUNTIFS('Members'!$A$10:$A$109,B47)&lt;&gt;1,"Check member ID",IF(OR(NOT(ISNUMBER(D47)),NOT(ISNUMBER(E47)),D47&gt;E47),"Check dates",IF(NOT(ISNUMBER(F47)),"Missing fee",IF(F47&lt;0,"Use positive fee",IF(AND(G47&lt;&gt;"Yes",G47&lt;&gt;"No"),"Check cancellation",IF(AND(G47="No",COUNTIFS($B$10:$B$309,B47,$D$10:$D$309,"&lt;="&amp;E47,$E$10:$E$309,"&gt;="&amp;D47,$G$10:$G$309,"No")&gt;1),"Overlapping terms","OK")))))))))</x:f>
      </x:c>
    </x:row>
    <x:row r="48" ht="23" customHeight="1">
      <x:c r="A48" s="9"/>
      <x:c r="B48" s="9"/>
      <x:c r="C48" s="9"/>
      <x:c r="D48" s="10"/>
      <x:c r="E48" s="10"/>
      <x:c r="F48" s="12"/>
      <x:c r="G48" s="9"/>
      <x:c r="H48" s="11" t="str">
        <x:f>IF(A48="","",IF(K48&lt;&gt;"OK","Check period",IF(OR(NOT(ISNUMBER('Members'!$B$6)),NOT(ISNUMBER('Members'!$D$6)),'Members'!$D$6&lt;0),"Check settings",IF(G48="Yes","Cancelled",IF(D48&gt;'Members'!$B$6,"Future",IF(E48&lt;'Members'!$B$6,"Expired",IF(E48&lt;='Members'!$B$6+'Members'!$D$6,"Upcoming renewal","Active")))))))</x:f>
      </x:c>
      <x:c r="I48" s="13" t="str">
        <x:f>IF(A48="","",IF(K48&lt;&gt;"OK","Check period",IF(NOT(ISNUMBER('Members'!$B$6)),"Check settings",IF(COUNTIFS('Payments'!$B$10:$B$509,A48,'Payments'!$F$10:$F$509,"&lt;&gt;OK")&gt;0,"Check Payments",SUMIFS('Payments'!$E$10:$E$509,'Payments'!$B$10:$B$509,A48,'Payments'!$D$10:$D$509,"Settled",'Payments'!$C$10:$C$509,"&lt;="&amp;'Members'!$B$6)-SUMIFS('Payments'!$E$10:$E$509,'Payments'!$B$10:$B$509,A48,'Payments'!$D$10:$D$509,"Refund",'Payments'!$C$10:$C$509,"&lt;="&amp;'Members'!$B$6)))))</x:f>
      </x:c>
      <x:c r="J48" s="13" t="str">
        <x:f>IF(A48="","",IF(ISNUMBER(I48),F48-I48,I48))</x:f>
      </x:c>
      <x:c r="K48" s="11" t="str">
        <x:f>IF(COUNTA(A48:G48)=0,"",IF(A48="","Missing period ID",IF(COUNTIFS($A$10:$A$309,A48)&lt;&gt;1,"Duplicate period ID",IF(COUNTIFS('Members'!$A$10:$A$109,B48)&lt;&gt;1,"Check member ID",IF(OR(NOT(ISNUMBER(D48)),NOT(ISNUMBER(E48)),D48&gt;E48),"Check dates",IF(NOT(ISNUMBER(F48)),"Missing fee",IF(F48&lt;0,"Use positive fee",IF(AND(G48&lt;&gt;"Yes",G48&lt;&gt;"No"),"Check cancellation",IF(AND(G48="No",COUNTIFS($B$10:$B$309,B48,$D$10:$D$309,"&lt;="&amp;E48,$E$10:$E$309,"&gt;="&amp;D48,$G$10:$G$309,"No")&gt;1),"Overlapping terms","OK")))))))))</x:f>
      </x:c>
    </x:row>
    <x:row r="49" ht="23" customHeight="1">
      <x:c r="A49" s="9"/>
      <x:c r="B49" s="9"/>
      <x:c r="C49" s="9"/>
      <x:c r="D49" s="10"/>
      <x:c r="E49" s="10"/>
      <x:c r="F49" s="12"/>
      <x:c r="G49" s="9"/>
      <x:c r="H49" s="11" t="str">
        <x:f>IF(A49="","",IF(K49&lt;&gt;"OK","Check period",IF(OR(NOT(ISNUMBER('Members'!$B$6)),NOT(ISNUMBER('Members'!$D$6)),'Members'!$D$6&lt;0),"Check settings",IF(G49="Yes","Cancelled",IF(D49&gt;'Members'!$B$6,"Future",IF(E49&lt;'Members'!$B$6,"Expired",IF(E49&lt;='Members'!$B$6+'Members'!$D$6,"Upcoming renewal","Active")))))))</x:f>
      </x:c>
      <x:c r="I49" s="13" t="str">
        <x:f>IF(A49="","",IF(K49&lt;&gt;"OK","Check period",IF(NOT(ISNUMBER('Members'!$B$6)),"Check settings",IF(COUNTIFS('Payments'!$B$10:$B$509,A49,'Payments'!$F$10:$F$509,"&lt;&gt;OK")&gt;0,"Check Payments",SUMIFS('Payments'!$E$10:$E$509,'Payments'!$B$10:$B$509,A49,'Payments'!$D$10:$D$509,"Settled",'Payments'!$C$10:$C$509,"&lt;="&amp;'Members'!$B$6)-SUMIFS('Payments'!$E$10:$E$509,'Payments'!$B$10:$B$509,A49,'Payments'!$D$10:$D$509,"Refund",'Payments'!$C$10:$C$509,"&lt;="&amp;'Members'!$B$6)))))</x:f>
      </x:c>
      <x:c r="J49" s="13" t="str">
        <x:f>IF(A49="","",IF(ISNUMBER(I49),F49-I49,I49))</x:f>
      </x:c>
      <x:c r="K49" s="11" t="str">
        <x:f>IF(COUNTA(A49:G49)=0,"",IF(A49="","Missing period ID",IF(COUNTIFS($A$10:$A$309,A49)&lt;&gt;1,"Duplicate period ID",IF(COUNTIFS('Members'!$A$10:$A$109,B49)&lt;&gt;1,"Check member ID",IF(OR(NOT(ISNUMBER(D49)),NOT(ISNUMBER(E49)),D49&gt;E49),"Check dates",IF(NOT(ISNUMBER(F49)),"Missing fee",IF(F49&lt;0,"Use positive fee",IF(AND(G49&lt;&gt;"Yes",G49&lt;&gt;"No"),"Check cancellation",IF(AND(G49="No",COUNTIFS($B$10:$B$309,B49,$D$10:$D$309,"&lt;="&amp;E49,$E$10:$E$309,"&gt;="&amp;D49,$G$10:$G$309,"No")&gt;1),"Overlapping terms","OK")))))))))</x:f>
      </x:c>
    </x:row>
    <x:row r="50" ht="23" customHeight="1">
      <x:c r="A50" s="9"/>
      <x:c r="B50" s="9"/>
      <x:c r="C50" s="9"/>
      <x:c r="D50" s="10"/>
      <x:c r="E50" s="10"/>
      <x:c r="F50" s="12"/>
      <x:c r="G50" s="9"/>
      <x:c r="H50" s="11" t="str">
        <x:f>IF(A50="","",IF(K50&lt;&gt;"OK","Check period",IF(OR(NOT(ISNUMBER('Members'!$B$6)),NOT(ISNUMBER('Members'!$D$6)),'Members'!$D$6&lt;0),"Check settings",IF(G50="Yes","Cancelled",IF(D50&gt;'Members'!$B$6,"Future",IF(E50&lt;'Members'!$B$6,"Expired",IF(E50&lt;='Members'!$B$6+'Members'!$D$6,"Upcoming renewal","Active")))))))</x:f>
      </x:c>
      <x:c r="I50" s="13" t="str">
        <x:f>IF(A50="","",IF(K50&lt;&gt;"OK","Check period",IF(NOT(ISNUMBER('Members'!$B$6)),"Check settings",IF(COUNTIFS('Payments'!$B$10:$B$509,A50,'Payments'!$F$10:$F$509,"&lt;&gt;OK")&gt;0,"Check Payments",SUMIFS('Payments'!$E$10:$E$509,'Payments'!$B$10:$B$509,A50,'Payments'!$D$10:$D$509,"Settled",'Payments'!$C$10:$C$509,"&lt;="&amp;'Members'!$B$6)-SUMIFS('Payments'!$E$10:$E$509,'Payments'!$B$10:$B$509,A50,'Payments'!$D$10:$D$509,"Refund",'Payments'!$C$10:$C$509,"&lt;="&amp;'Members'!$B$6)))))</x:f>
      </x:c>
      <x:c r="J50" s="13" t="str">
        <x:f>IF(A50="","",IF(ISNUMBER(I50),F50-I50,I50))</x:f>
      </x:c>
      <x:c r="K50" s="11" t="str">
        <x:f>IF(COUNTA(A50:G50)=0,"",IF(A50="","Missing period ID",IF(COUNTIFS($A$10:$A$309,A50)&lt;&gt;1,"Duplicate period ID",IF(COUNTIFS('Members'!$A$10:$A$109,B50)&lt;&gt;1,"Check member ID",IF(OR(NOT(ISNUMBER(D50)),NOT(ISNUMBER(E50)),D50&gt;E50),"Check dates",IF(NOT(ISNUMBER(F50)),"Missing fee",IF(F50&lt;0,"Use positive fee",IF(AND(G50&lt;&gt;"Yes",G50&lt;&gt;"No"),"Check cancellation",IF(AND(G50="No",COUNTIFS($B$10:$B$309,B50,$D$10:$D$309,"&lt;="&amp;E50,$E$10:$E$309,"&gt;="&amp;D50,$G$10:$G$309,"No")&gt;1),"Overlapping terms","OK")))))))))</x:f>
      </x:c>
    </x:row>
    <x:row r="51" ht="23" customHeight="1">
      <x:c r="A51" s="9"/>
      <x:c r="B51" s="9"/>
      <x:c r="C51" s="9"/>
      <x:c r="D51" s="10"/>
      <x:c r="E51" s="10"/>
      <x:c r="F51" s="12"/>
      <x:c r="G51" s="9"/>
      <x:c r="H51" s="11" t="str">
        <x:f>IF(A51="","",IF(K51&lt;&gt;"OK","Check period",IF(OR(NOT(ISNUMBER('Members'!$B$6)),NOT(ISNUMBER('Members'!$D$6)),'Members'!$D$6&lt;0),"Check settings",IF(G51="Yes","Cancelled",IF(D51&gt;'Members'!$B$6,"Future",IF(E51&lt;'Members'!$B$6,"Expired",IF(E51&lt;='Members'!$B$6+'Members'!$D$6,"Upcoming renewal","Active")))))))</x:f>
      </x:c>
      <x:c r="I51" s="13" t="str">
        <x:f>IF(A51="","",IF(K51&lt;&gt;"OK","Check period",IF(NOT(ISNUMBER('Members'!$B$6)),"Check settings",IF(COUNTIFS('Payments'!$B$10:$B$509,A51,'Payments'!$F$10:$F$509,"&lt;&gt;OK")&gt;0,"Check Payments",SUMIFS('Payments'!$E$10:$E$509,'Payments'!$B$10:$B$509,A51,'Payments'!$D$10:$D$509,"Settled",'Payments'!$C$10:$C$509,"&lt;="&amp;'Members'!$B$6)-SUMIFS('Payments'!$E$10:$E$509,'Payments'!$B$10:$B$509,A51,'Payments'!$D$10:$D$509,"Refund",'Payments'!$C$10:$C$509,"&lt;="&amp;'Members'!$B$6)))))</x:f>
      </x:c>
      <x:c r="J51" s="13" t="str">
        <x:f>IF(A51="","",IF(ISNUMBER(I51),F51-I51,I51))</x:f>
      </x:c>
      <x:c r="K51" s="11" t="str">
        <x:f>IF(COUNTA(A51:G51)=0,"",IF(A51="","Missing period ID",IF(COUNTIFS($A$10:$A$309,A51)&lt;&gt;1,"Duplicate period ID",IF(COUNTIFS('Members'!$A$10:$A$109,B51)&lt;&gt;1,"Check member ID",IF(OR(NOT(ISNUMBER(D51)),NOT(ISNUMBER(E51)),D51&gt;E51),"Check dates",IF(NOT(ISNUMBER(F51)),"Missing fee",IF(F51&lt;0,"Use positive fee",IF(AND(G51&lt;&gt;"Yes",G51&lt;&gt;"No"),"Check cancellation",IF(AND(G51="No",COUNTIFS($B$10:$B$309,B51,$D$10:$D$309,"&lt;="&amp;E51,$E$10:$E$309,"&gt;="&amp;D51,$G$10:$G$309,"No")&gt;1),"Overlapping terms","OK")))))))))</x:f>
      </x:c>
    </x:row>
    <x:row r="52" ht="23" customHeight="1">
      <x:c r="A52" s="9"/>
      <x:c r="B52" s="9"/>
      <x:c r="C52" s="9"/>
      <x:c r="D52" s="10"/>
      <x:c r="E52" s="10"/>
      <x:c r="F52" s="12"/>
      <x:c r="G52" s="9"/>
      <x:c r="H52" s="11" t="str">
        <x:f>IF(A52="","",IF(K52&lt;&gt;"OK","Check period",IF(OR(NOT(ISNUMBER('Members'!$B$6)),NOT(ISNUMBER('Members'!$D$6)),'Members'!$D$6&lt;0),"Check settings",IF(G52="Yes","Cancelled",IF(D52&gt;'Members'!$B$6,"Future",IF(E52&lt;'Members'!$B$6,"Expired",IF(E52&lt;='Members'!$B$6+'Members'!$D$6,"Upcoming renewal","Active")))))))</x:f>
      </x:c>
      <x:c r="I52" s="13" t="str">
        <x:f>IF(A52="","",IF(K52&lt;&gt;"OK","Check period",IF(NOT(ISNUMBER('Members'!$B$6)),"Check settings",IF(COUNTIFS('Payments'!$B$10:$B$509,A52,'Payments'!$F$10:$F$509,"&lt;&gt;OK")&gt;0,"Check Payments",SUMIFS('Payments'!$E$10:$E$509,'Payments'!$B$10:$B$509,A52,'Payments'!$D$10:$D$509,"Settled",'Payments'!$C$10:$C$509,"&lt;="&amp;'Members'!$B$6)-SUMIFS('Payments'!$E$10:$E$509,'Payments'!$B$10:$B$509,A52,'Payments'!$D$10:$D$509,"Refund",'Payments'!$C$10:$C$509,"&lt;="&amp;'Members'!$B$6)))))</x:f>
      </x:c>
      <x:c r="J52" s="13" t="str">
        <x:f>IF(A52="","",IF(ISNUMBER(I52),F52-I52,I52))</x:f>
      </x:c>
      <x:c r="K52" s="11" t="str">
        <x:f>IF(COUNTA(A52:G52)=0,"",IF(A52="","Missing period ID",IF(COUNTIFS($A$10:$A$309,A52)&lt;&gt;1,"Duplicate period ID",IF(COUNTIFS('Members'!$A$10:$A$109,B52)&lt;&gt;1,"Check member ID",IF(OR(NOT(ISNUMBER(D52)),NOT(ISNUMBER(E52)),D52&gt;E52),"Check dates",IF(NOT(ISNUMBER(F52)),"Missing fee",IF(F52&lt;0,"Use positive fee",IF(AND(G52&lt;&gt;"Yes",G52&lt;&gt;"No"),"Check cancellation",IF(AND(G52="No",COUNTIFS($B$10:$B$309,B52,$D$10:$D$309,"&lt;="&amp;E52,$E$10:$E$309,"&gt;="&amp;D52,$G$10:$G$309,"No")&gt;1),"Overlapping terms","OK")))))))))</x:f>
      </x:c>
    </x:row>
    <x:row r="53" ht="23" customHeight="1">
      <x:c r="A53" s="9"/>
      <x:c r="B53" s="9"/>
      <x:c r="C53" s="9"/>
      <x:c r="D53" s="10"/>
      <x:c r="E53" s="10"/>
      <x:c r="F53" s="12"/>
      <x:c r="G53" s="9"/>
      <x:c r="H53" s="11" t="str">
        <x:f>IF(A53="","",IF(K53&lt;&gt;"OK","Check period",IF(OR(NOT(ISNUMBER('Members'!$B$6)),NOT(ISNUMBER('Members'!$D$6)),'Members'!$D$6&lt;0),"Check settings",IF(G53="Yes","Cancelled",IF(D53&gt;'Members'!$B$6,"Future",IF(E53&lt;'Members'!$B$6,"Expired",IF(E53&lt;='Members'!$B$6+'Members'!$D$6,"Upcoming renewal","Active")))))))</x:f>
      </x:c>
      <x:c r="I53" s="13" t="str">
        <x:f>IF(A53="","",IF(K53&lt;&gt;"OK","Check period",IF(NOT(ISNUMBER('Members'!$B$6)),"Check settings",IF(COUNTIFS('Payments'!$B$10:$B$509,A53,'Payments'!$F$10:$F$509,"&lt;&gt;OK")&gt;0,"Check Payments",SUMIFS('Payments'!$E$10:$E$509,'Payments'!$B$10:$B$509,A53,'Payments'!$D$10:$D$509,"Settled",'Payments'!$C$10:$C$509,"&lt;="&amp;'Members'!$B$6)-SUMIFS('Payments'!$E$10:$E$509,'Payments'!$B$10:$B$509,A53,'Payments'!$D$10:$D$509,"Refund",'Payments'!$C$10:$C$509,"&lt;="&amp;'Members'!$B$6)))))</x:f>
      </x:c>
      <x:c r="J53" s="13" t="str">
        <x:f>IF(A53="","",IF(ISNUMBER(I53),F53-I53,I53))</x:f>
      </x:c>
      <x:c r="K53" s="11" t="str">
        <x:f>IF(COUNTA(A53:G53)=0,"",IF(A53="","Missing period ID",IF(COUNTIFS($A$10:$A$309,A53)&lt;&gt;1,"Duplicate period ID",IF(COUNTIFS('Members'!$A$10:$A$109,B53)&lt;&gt;1,"Check member ID",IF(OR(NOT(ISNUMBER(D53)),NOT(ISNUMBER(E53)),D53&gt;E53),"Check dates",IF(NOT(ISNUMBER(F53)),"Missing fee",IF(F53&lt;0,"Use positive fee",IF(AND(G53&lt;&gt;"Yes",G53&lt;&gt;"No"),"Check cancellation",IF(AND(G53="No",COUNTIFS($B$10:$B$309,B53,$D$10:$D$309,"&lt;="&amp;E53,$E$10:$E$309,"&gt;="&amp;D53,$G$10:$G$309,"No")&gt;1),"Overlapping terms","OK")))))))))</x:f>
      </x:c>
    </x:row>
    <x:row r="54" ht="23" customHeight="1">
      <x:c r="A54" s="9"/>
      <x:c r="B54" s="9"/>
      <x:c r="C54" s="9"/>
      <x:c r="D54" s="10"/>
      <x:c r="E54" s="10"/>
      <x:c r="F54" s="12"/>
      <x:c r="G54" s="9"/>
      <x:c r="H54" s="11" t="str">
        <x:f>IF(A54="","",IF(K54&lt;&gt;"OK","Check period",IF(OR(NOT(ISNUMBER('Members'!$B$6)),NOT(ISNUMBER('Members'!$D$6)),'Members'!$D$6&lt;0),"Check settings",IF(G54="Yes","Cancelled",IF(D54&gt;'Members'!$B$6,"Future",IF(E54&lt;'Members'!$B$6,"Expired",IF(E54&lt;='Members'!$B$6+'Members'!$D$6,"Upcoming renewal","Active")))))))</x:f>
      </x:c>
      <x:c r="I54" s="13" t="str">
        <x:f>IF(A54="","",IF(K54&lt;&gt;"OK","Check period",IF(NOT(ISNUMBER('Members'!$B$6)),"Check settings",IF(COUNTIFS('Payments'!$B$10:$B$509,A54,'Payments'!$F$10:$F$509,"&lt;&gt;OK")&gt;0,"Check Payments",SUMIFS('Payments'!$E$10:$E$509,'Payments'!$B$10:$B$509,A54,'Payments'!$D$10:$D$509,"Settled",'Payments'!$C$10:$C$509,"&lt;="&amp;'Members'!$B$6)-SUMIFS('Payments'!$E$10:$E$509,'Payments'!$B$10:$B$509,A54,'Payments'!$D$10:$D$509,"Refund",'Payments'!$C$10:$C$509,"&lt;="&amp;'Members'!$B$6)))))</x:f>
      </x:c>
      <x:c r="J54" s="13" t="str">
        <x:f>IF(A54="","",IF(ISNUMBER(I54),F54-I54,I54))</x:f>
      </x:c>
      <x:c r="K54" s="11" t="str">
        <x:f>IF(COUNTA(A54:G54)=0,"",IF(A54="","Missing period ID",IF(COUNTIFS($A$10:$A$309,A54)&lt;&gt;1,"Duplicate period ID",IF(COUNTIFS('Members'!$A$10:$A$109,B54)&lt;&gt;1,"Check member ID",IF(OR(NOT(ISNUMBER(D54)),NOT(ISNUMBER(E54)),D54&gt;E54),"Check dates",IF(NOT(ISNUMBER(F54)),"Missing fee",IF(F54&lt;0,"Use positive fee",IF(AND(G54&lt;&gt;"Yes",G54&lt;&gt;"No"),"Check cancellation",IF(AND(G54="No",COUNTIFS($B$10:$B$309,B54,$D$10:$D$309,"&lt;="&amp;E54,$E$10:$E$309,"&gt;="&amp;D54,$G$10:$G$309,"No")&gt;1),"Overlapping terms","OK")))))))))</x:f>
      </x:c>
    </x:row>
    <x:row r="55" ht="23" customHeight="1">
      <x:c r="A55" s="9"/>
      <x:c r="B55" s="9"/>
      <x:c r="C55" s="9"/>
      <x:c r="D55" s="10"/>
      <x:c r="E55" s="10"/>
      <x:c r="F55" s="12"/>
      <x:c r="G55" s="9"/>
      <x:c r="H55" s="11" t="str">
        <x:f>IF(A55="","",IF(K55&lt;&gt;"OK","Check period",IF(OR(NOT(ISNUMBER('Members'!$B$6)),NOT(ISNUMBER('Members'!$D$6)),'Members'!$D$6&lt;0),"Check settings",IF(G55="Yes","Cancelled",IF(D55&gt;'Members'!$B$6,"Future",IF(E55&lt;'Members'!$B$6,"Expired",IF(E55&lt;='Members'!$B$6+'Members'!$D$6,"Upcoming renewal","Active")))))))</x:f>
      </x:c>
      <x:c r="I55" s="13" t="str">
        <x:f>IF(A55="","",IF(K55&lt;&gt;"OK","Check period",IF(NOT(ISNUMBER('Members'!$B$6)),"Check settings",IF(COUNTIFS('Payments'!$B$10:$B$509,A55,'Payments'!$F$10:$F$509,"&lt;&gt;OK")&gt;0,"Check Payments",SUMIFS('Payments'!$E$10:$E$509,'Payments'!$B$10:$B$509,A55,'Payments'!$D$10:$D$509,"Settled",'Payments'!$C$10:$C$509,"&lt;="&amp;'Members'!$B$6)-SUMIFS('Payments'!$E$10:$E$509,'Payments'!$B$10:$B$509,A55,'Payments'!$D$10:$D$509,"Refund",'Payments'!$C$10:$C$509,"&lt;="&amp;'Members'!$B$6)))))</x:f>
      </x:c>
      <x:c r="J55" s="13" t="str">
        <x:f>IF(A55="","",IF(ISNUMBER(I55),F55-I55,I55))</x:f>
      </x:c>
      <x:c r="K55" s="11" t="str">
        <x:f>IF(COUNTA(A55:G55)=0,"",IF(A55="","Missing period ID",IF(COUNTIFS($A$10:$A$309,A55)&lt;&gt;1,"Duplicate period ID",IF(COUNTIFS('Members'!$A$10:$A$109,B55)&lt;&gt;1,"Check member ID",IF(OR(NOT(ISNUMBER(D55)),NOT(ISNUMBER(E55)),D55&gt;E55),"Check dates",IF(NOT(ISNUMBER(F55)),"Missing fee",IF(F55&lt;0,"Use positive fee",IF(AND(G55&lt;&gt;"Yes",G55&lt;&gt;"No"),"Check cancellation",IF(AND(G55="No",COUNTIFS($B$10:$B$309,B55,$D$10:$D$309,"&lt;="&amp;E55,$E$10:$E$309,"&gt;="&amp;D55,$G$10:$G$309,"No")&gt;1),"Overlapping terms","OK")))))))))</x:f>
      </x:c>
    </x:row>
    <x:row r="56" ht="23" customHeight="1">
      <x:c r="A56" s="9"/>
      <x:c r="B56" s="9"/>
      <x:c r="C56" s="9"/>
      <x:c r="D56" s="10"/>
      <x:c r="E56" s="10"/>
      <x:c r="F56" s="12"/>
      <x:c r="G56" s="9"/>
      <x:c r="H56" s="11" t="str">
        <x:f>IF(A56="","",IF(K56&lt;&gt;"OK","Check period",IF(OR(NOT(ISNUMBER('Members'!$B$6)),NOT(ISNUMBER('Members'!$D$6)),'Members'!$D$6&lt;0),"Check settings",IF(G56="Yes","Cancelled",IF(D56&gt;'Members'!$B$6,"Future",IF(E56&lt;'Members'!$B$6,"Expired",IF(E56&lt;='Members'!$B$6+'Members'!$D$6,"Upcoming renewal","Active")))))))</x:f>
      </x:c>
      <x:c r="I56" s="13" t="str">
        <x:f>IF(A56="","",IF(K56&lt;&gt;"OK","Check period",IF(NOT(ISNUMBER('Members'!$B$6)),"Check settings",IF(COUNTIFS('Payments'!$B$10:$B$509,A56,'Payments'!$F$10:$F$509,"&lt;&gt;OK")&gt;0,"Check Payments",SUMIFS('Payments'!$E$10:$E$509,'Payments'!$B$10:$B$509,A56,'Payments'!$D$10:$D$509,"Settled",'Payments'!$C$10:$C$509,"&lt;="&amp;'Members'!$B$6)-SUMIFS('Payments'!$E$10:$E$509,'Payments'!$B$10:$B$509,A56,'Payments'!$D$10:$D$509,"Refund",'Payments'!$C$10:$C$509,"&lt;="&amp;'Members'!$B$6)))))</x:f>
      </x:c>
      <x:c r="J56" s="13" t="str">
        <x:f>IF(A56="","",IF(ISNUMBER(I56),F56-I56,I56))</x:f>
      </x:c>
      <x:c r="K56" s="11" t="str">
        <x:f>IF(COUNTA(A56:G56)=0,"",IF(A56="","Missing period ID",IF(COUNTIFS($A$10:$A$309,A56)&lt;&gt;1,"Duplicate period ID",IF(COUNTIFS('Members'!$A$10:$A$109,B56)&lt;&gt;1,"Check member ID",IF(OR(NOT(ISNUMBER(D56)),NOT(ISNUMBER(E56)),D56&gt;E56),"Check dates",IF(NOT(ISNUMBER(F56)),"Missing fee",IF(F56&lt;0,"Use positive fee",IF(AND(G56&lt;&gt;"Yes",G56&lt;&gt;"No"),"Check cancellation",IF(AND(G56="No",COUNTIFS($B$10:$B$309,B56,$D$10:$D$309,"&lt;="&amp;E56,$E$10:$E$309,"&gt;="&amp;D56,$G$10:$G$309,"No")&gt;1),"Overlapping terms","OK")))))))))</x:f>
      </x:c>
    </x:row>
    <x:row r="57" ht="23" customHeight="1">
      <x:c r="A57" s="9"/>
      <x:c r="B57" s="9"/>
      <x:c r="C57" s="9"/>
      <x:c r="D57" s="10"/>
      <x:c r="E57" s="10"/>
      <x:c r="F57" s="12"/>
      <x:c r="G57" s="9"/>
      <x:c r="H57" s="11" t="str">
        <x:f>IF(A57="","",IF(K57&lt;&gt;"OK","Check period",IF(OR(NOT(ISNUMBER('Members'!$B$6)),NOT(ISNUMBER('Members'!$D$6)),'Members'!$D$6&lt;0),"Check settings",IF(G57="Yes","Cancelled",IF(D57&gt;'Members'!$B$6,"Future",IF(E57&lt;'Members'!$B$6,"Expired",IF(E57&lt;='Members'!$B$6+'Members'!$D$6,"Upcoming renewal","Active")))))))</x:f>
      </x:c>
      <x:c r="I57" s="13" t="str">
        <x:f>IF(A57="","",IF(K57&lt;&gt;"OK","Check period",IF(NOT(ISNUMBER('Members'!$B$6)),"Check settings",IF(COUNTIFS('Payments'!$B$10:$B$509,A57,'Payments'!$F$10:$F$509,"&lt;&gt;OK")&gt;0,"Check Payments",SUMIFS('Payments'!$E$10:$E$509,'Payments'!$B$10:$B$509,A57,'Payments'!$D$10:$D$509,"Settled",'Payments'!$C$10:$C$509,"&lt;="&amp;'Members'!$B$6)-SUMIFS('Payments'!$E$10:$E$509,'Payments'!$B$10:$B$509,A57,'Payments'!$D$10:$D$509,"Refund",'Payments'!$C$10:$C$509,"&lt;="&amp;'Members'!$B$6)))))</x:f>
      </x:c>
      <x:c r="J57" s="13" t="str">
        <x:f>IF(A57="","",IF(ISNUMBER(I57),F57-I57,I57))</x:f>
      </x:c>
      <x:c r="K57" s="11" t="str">
        <x:f>IF(COUNTA(A57:G57)=0,"",IF(A57="","Missing period ID",IF(COUNTIFS($A$10:$A$309,A57)&lt;&gt;1,"Duplicate period ID",IF(COUNTIFS('Members'!$A$10:$A$109,B57)&lt;&gt;1,"Check member ID",IF(OR(NOT(ISNUMBER(D57)),NOT(ISNUMBER(E57)),D57&gt;E57),"Check dates",IF(NOT(ISNUMBER(F57)),"Missing fee",IF(F57&lt;0,"Use positive fee",IF(AND(G57&lt;&gt;"Yes",G57&lt;&gt;"No"),"Check cancellation",IF(AND(G57="No",COUNTIFS($B$10:$B$309,B57,$D$10:$D$309,"&lt;="&amp;E57,$E$10:$E$309,"&gt;="&amp;D57,$G$10:$G$309,"No")&gt;1),"Overlapping terms","OK")))))))))</x:f>
      </x:c>
    </x:row>
    <x:row r="58" ht="23" customHeight="1">
      <x:c r="A58" s="9"/>
      <x:c r="B58" s="9"/>
      <x:c r="C58" s="9"/>
      <x:c r="D58" s="10"/>
      <x:c r="E58" s="10"/>
      <x:c r="F58" s="12"/>
      <x:c r="G58" s="9"/>
      <x:c r="H58" s="11" t="str">
        <x:f>IF(A58="","",IF(K58&lt;&gt;"OK","Check period",IF(OR(NOT(ISNUMBER('Members'!$B$6)),NOT(ISNUMBER('Members'!$D$6)),'Members'!$D$6&lt;0),"Check settings",IF(G58="Yes","Cancelled",IF(D58&gt;'Members'!$B$6,"Future",IF(E58&lt;'Members'!$B$6,"Expired",IF(E58&lt;='Members'!$B$6+'Members'!$D$6,"Upcoming renewal","Active")))))))</x:f>
      </x:c>
      <x:c r="I58" s="13" t="str">
        <x:f>IF(A58="","",IF(K58&lt;&gt;"OK","Check period",IF(NOT(ISNUMBER('Members'!$B$6)),"Check settings",IF(COUNTIFS('Payments'!$B$10:$B$509,A58,'Payments'!$F$10:$F$509,"&lt;&gt;OK")&gt;0,"Check Payments",SUMIFS('Payments'!$E$10:$E$509,'Payments'!$B$10:$B$509,A58,'Payments'!$D$10:$D$509,"Settled",'Payments'!$C$10:$C$509,"&lt;="&amp;'Members'!$B$6)-SUMIFS('Payments'!$E$10:$E$509,'Payments'!$B$10:$B$509,A58,'Payments'!$D$10:$D$509,"Refund",'Payments'!$C$10:$C$509,"&lt;="&amp;'Members'!$B$6)))))</x:f>
      </x:c>
      <x:c r="J58" s="13" t="str">
        <x:f>IF(A58="","",IF(ISNUMBER(I58),F58-I58,I58))</x:f>
      </x:c>
      <x:c r="K58" s="11" t="str">
        <x:f>IF(COUNTA(A58:G58)=0,"",IF(A58="","Missing period ID",IF(COUNTIFS($A$10:$A$309,A58)&lt;&gt;1,"Duplicate period ID",IF(COUNTIFS('Members'!$A$10:$A$109,B58)&lt;&gt;1,"Check member ID",IF(OR(NOT(ISNUMBER(D58)),NOT(ISNUMBER(E58)),D58&gt;E58),"Check dates",IF(NOT(ISNUMBER(F58)),"Missing fee",IF(F58&lt;0,"Use positive fee",IF(AND(G58&lt;&gt;"Yes",G58&lt;&gt;"No"),"Check cancellation",IF(AND(G58="No",COUNTIFS($B$10:$B$309,B58,$D$10:$D$309,"&lt;="&amp;E58,$E$10:$E$309,"&gt;="&amp;D58,$G$10:$G$309,"No")&gt;1),"Overlapping terms","OK")))))))))</x:f>
      </x:c>
    </x:row>
    <x:row r="59" ht="23" customHeight="1">
      <x:c r="A59" s="9"/>
      <x:c r="B59" s="9"/>
      <x:c r="C59" s="9"/>
      <x:c r="D59" s="10"/>
      <x:c r="E59" s="10"/>
      <x:c r="F59" s="12"/>
      <x:c r="G59" s="9"/>
      <x:c r="H59" s="11" t="str">
        <x:f>IF(A59="","",IF(K59&lt;&gt;"OK","Check period",IF(OR(NOT(ISNUMBER('Members'!$B$6)),NOT(ISNUMBER('Members'!$D$6)),'Members'!$D$6&lt;0),"Check settings",IF(G59="Yes","Cancelled",IF(D59&gt;'Members'!$B$6,"Future",IF(E59&lt;'Members'!$B$6,"Expired",IF(E59&lt;='Members'!$B$6+'Members'!$D$6,"Upcoming renewal","Active")))))))</x:f>
      </x:c>
      <x:c r="I59" s="13" t="str">
        <x:f>IF(A59="","",IF(K59&lt;&gt;"OK","Check period",IF(NOT(ISNUMBER('Members'!$B$6)),"Check settings",IF(COUNTIFS('Payments'!$B$10:$B$509,A59,'Payments'!$F$10:$F$509,"&lt;&gt;OK")&gt;0,"Check Payments",SUMIFS('Payments'!$E$10:$E$509,'Payments'!$B$10:$B$509,A59,'Payments'!$D$10:$D$509,"Settled",'Payments'!$C$10:$C$509,"&lt;="&amp;'Members'!$B$6)-SUMIFS('Payments'!$E$10:$E$509,'Payments'!$B$10:$B$509,A59,'Payments'!$D$10:$D$509,"Refund",'Payments'!$C$10:$C$509,"&lt;="&amp;'Members'!$B$6)))))</x:f>
      </x:c>
      <x:c r="J59" s="13" t="str">
        <x:f>IF(A59="","",IF(ISNUMBER(I59),F59-I59,I59))</x:f>
      </x:c>
      <x:c r="K59" s="11" t="str">
        <x:f>IF(COUNTA(A59:G59)=0,"",IF(A59="","Missing period ID",IF(COUNTIFS($A$10:$A$309,A59)&lt;&gt;1,"Duplicate period ID",IF(COUNTIFS('Members'!$A$10:$A$109,B59)&lt;&gt;1,"Check member ID",IF(OR(NOT(ISNUMBER(D59)),NOT(ISNUMBER(E59)),D59&gt;E59),"Check dates",IF(NOT(ISNUMBER(F59)),"Missing fee",IF(F59&lt;0,"Use positive fee",IF(AND(G59&lt;&gt;"Yes",G59&lt;&gt;"No"),"Check cancellation",IF(AND(G59="No",COUNTIFS($B$10:$B$309,B59,$D$10:$D$309,"&lt;="&amp;E59,$E$10:$E$309,"&gt;="&amp;D59,$G$10:$G$309,"No")&gt;1),"Overlapping terms","OK")))))))))</x:f>
      </x:c>
    </x:row>
    <x:row r="60" ht="23" customHeight="1">
      <x:c r="A60" s="9"/>
      <x:c r="B60" s="9"/>
      <x:c r="C60" s="9"/>
      <x:c r="D60" s="10"/>
      <x:c r="E60" s="10"/>
      <x:c r="F60" s="12"/>
      <x:c r="G60" s="9"/>
      <x:c r="H60" s="11" t="str">
        <x:f>IF(A60="","",IF(K60&lt;&gt;"OK","Check period",IF(OR(NOT(ISNUMBER('Members'!$B$6)),NOT(ISNUMBER('Members'!$D$6)),'Members'!$D$6&lt;0),"Check settings",IF(G60="Yes","Cancelled",IF(D60&gt;'Members'!$B$6,"Future",IF(E60&lt;'Members'!$B$6,"Expired",IF(E60&lt;='Members'!$B$6+'Members'!$D$6,"Upcoming renewal","Active")))))))</x:f>
      </x:c>
      <x:c r="I60" s="13" t="str">
        <x:f>IF(A60="","",IF(K60&lt;&gt;"OK","Check period",IF(NOT(ISNUMBER('Members'!$B$6)),"Check settings",IF(COUNTIFS('Payments'!$B$10:$B$509,A60,'Payments'!$F$10:$F$509,"&lt;&gt;OK")&gt;0,"Check Payments",SUMIFS('Payments'!$E$10:$E$509,'Payments'!$B$10:$B$509,A60,'Payments'!$D$10:$D$509,"Settled",'Payments'!$C$10:$C$509,"&lt;="&amp;'Members'!$B$6)-SUMIFS('Payments'!$E$10:$E$509,'Payments'!$B$10:$B$509,A60,'Payments'!$D$10:$D$509,"Refund",'Payments'!$C$10:$C$509,"&lt;="&amp;'Members'!$B$6)))))</x:f>
      </x:c>
      <x:c r="J60" s="13" t="str">
        <x:f>IF(A60="","",IF(ISNUMBER(I60),F60-I60,I60))</x:f>
      </x:c>
      <x:c r="K60" s="11" t="str">
        <x:f>IF(COUNTA(A60:G60)=0,"",IF(A60="","Missing period ID",IF(COUNTIFS($A$10:$A$309,A60)&lt;&gt;1,"Duplicate period ID",IF(COUNTIFS('Members'!$A$10:$A$109,B60)&lt;&gt;1,"Check member ID",IF(OR(NOT(ISNUMBER(D60)),NOT(ISNUMBER(E60)),D60&gt;E60),"Check dates",IF(NOT(ISNUMBER(F60)),"Missing fee",IF(F60&lt;0,"Use positive fee",IF(AND(G60&lt;&gt;"Yes",G60&lt;&gt;"No"),"Check cancellation",IF(AND(G60="No",COUNTIFS($B$10:$B$309,B60,$D$10:$D$309,"&lt;="&amp;E60,$E$10:$E$309,"&gt;="&amp;D60,$G$10:$G$309,"No")&gt;1),"Overlapping terms","OK")))))))))</x:f>
      </x:c>
    </x:row>
    <x:row r="61" ht="23" customHeight="1">
      <x:c r="A61" s="9"/>
      <x:c r="B61" s="9"/>
      <x:c r="C61" s="9"/>
      <x:c r="D61" s="10"/>
      <x:c r="E61" s="10"/>
      <x:c r="F61" s="12"/>
      <x:c r="G61" s="9"/>
      <x:c r="H61" s="11" t="str">
        <x:f>IF(A61="","",IF(K61&lt;&gt;"OK","Check period",IF(OR(NOT(ISNUMBER('Members'!$B$6)),NOT(ISNUMBER('Members'!$D$6)),'Members'!$D$6&lt;0),"Check settings",IF(G61="Yes","Cancelled",IF(D61&gt;'Members'!$B$6,"Future",IF(E61&lt;'Members'!$B$6,"Expired",IF(E61&lt;='Members'!$B$6+'Members'!$D$6,"Upcoming renewal","Active")))))))</x:f>
      </x:c>
      <x:c r="I61" s="13" t="str">
        <x:f>IF(A61="","",IF(K61&lt;&gt;"OK","Check period",IF(NOT(ISNUMBER('Members'!$B$6)),"Check settings",IF(COUNTIFS('Payments'!$B$10:$B$509,A61,'Payments'!$F$10:$F$509,"&lt;&gt;OK")&gt;0,"Check Payments",SUMIFS('Payments'!$E$10:$E$509,'Payments'!$B$10:$B$509,A61,'Payments'!$D$10:$D$509,"Settled",'Payments'!$C$10:$C$509,"&lt;="&amp;'Members'!$B$6)-SUMIFS('Payments'!$E$10:$E$509,'Payments'!$B$10:$B$509,A61,'Payments'!$D$10:$D$509,"Refund",'Payments'!$C$10:$C$509,"&lt;="&amp;'Members'!$B$6)))))</x:f>
      </x:c>
      <x:c r="J61" s="13" t="str">
        <x:f>IF(A61="","",IF(ISNUMBER(I61),F61-I61,I61))</x:f>
      </x:c>
      <x:c r="K61" s="11" t="str">
        <x:f>IF(COUNTA(A61:G61)=0,"",IF(A61="","Missing period ID",IF(COUNTIFS($A$10:$A$309,A61)&lt;&gt;1,"Duplicate period ID",IF(COUNTIFS('Members'!$A$10:$A$109,B61)&lt;&gt;1,"Check member ID",IF(OR(NOT(ISNUMBER(D61)),NOT(ISNUMBER(E61)),D61&gt;E61),"Check dates",IF(NOT(ISNUMBER(F61)),"Missing fee",IF(F61&lt;0,"Use positive fee",IF(AND(G61&lt;&gt;"Yes",G61&lt;&gt;"No"),"Check cancellation",IF(AND(G61="No",COUNTIFS($B$10:$B$309,B61,$D$10:$D$309,"&lt;="&amp;E61,$E$10:$E$309,"&gt;="&amp;D61,$G$10:$G$309,"No")&gt;1),"Overlapping terms","OK")))))))))</x:f>
      </x:c>
    </x:row>
    <x:row r="62" ht="23" customHeight="1">
      <x:c r="A62" s="9"/>
      <x:c r="B62" s="9"/>
      <x:c r="C62" s="9"/>
      <x:c r="D62" s="10"/>
      <x:c r="E62" s="10"/>
      <x:c r="F62" s="12"/>
      <x:c r="G62" s="9"/>
      <x:c r="H62" s="11" t="str">
        <x:f>IF(A62="","",IF(K62&lt;&gt;"OK","Check period",IF(OR(NOT(ISNUMBER('Members'!$B$6)),NOT(ISNUMBER('Members'!$D$6)),'Members'!$D$6&lt;0),"Check settings",IF(G62="Yes","Cancelled",IF(D62&gt;'Members'!$B$6,"Future",IF(E62&lt;'Members'!$B$6,"Expired",IF(E62&lt;='Members'!$B$6+'Members'!$D$6,"Upcoming renewal","Active")))))))</x:f>
      </x:c>
      <x:c r="I62" s="13" t="str">
        <x:f>IF(A62="","",IF(K62&lt;&gt;"OK","Check period",IF(NOT(ISNUMBER('Members'!$B$6)),"Check settings",IF(COUNTIFS('Payments'!$B$10:$B$509,A62,'Payments'!$F$10:$F$509,"&lt;&gt;OK")&gt;0,"Check Payments",SUMIFS('Payments'!$E$10:$E$509,'Payments'!$B$10:$B$509,A62,'Payments'!$D$10:$D$509,"Settled",'Payments'!$C$10:$C$509,"&lt;="&amp;'Members'!$B$6)-SUMIFS('Payments'!$E$10:$E$509,'Payments'!$B$10:$B$509,A62,'Payments'!$D$10:$D$509,"Refund",'Payments'!$C$10:$C$509,"&lt;="&amp;'Members'!$B$6)))))</x:f>
      </x:c>
      <x:c r="J62" s="13" t="str">
        <x:f>IF(A62="","",IF(ISNUMBER(I62),F62-I62,I62))</x:f>
      </x:c>
      <x:c r="K62" s="11" t="str">
        <x:f>IF(COUNTA(A62:G62)=0,"",IF(A62="","Missing period ID",IF(COUNTIFS($A$10:$A$309,A62)&lt;&gt;1,"Duplicate period ID",IF(COUNTIFS('Members'!$A$10:$A$109,B62)&lt;&gt;1,"Check member ID",IF(OR(NOT(ISNUMBER(D62)),NOT(ISNUMBER(E62)),D62&gt;E62),"Check dates",IF(NOT(ISNUMBER(F62)),"Missing fee",IF(F62&lt;0,"Use positive fee",IF(AND(G62&lt;&gt;"Yes",G62&lt;&gt;"No"),"Check cancellation",IF(AND(G62="No",COUNTIFS($B$10:$B$309,B62,$D$10:$D$309,"&lt;="&amp;E62,$E$10:$E$309,"&gt;="&amp;D62,$G$10:$G$309,"No")&gt;1),"Overlapping terms","OK")))))))))</x:f>
      </x:c>
    </x:row>
    <x:row r="63" ht="23" customHeight="1">
      <x:c r="A63" s="9"/>
      <x:c r="B63" s="9"/>
      <x:c r="C63" s="9"/>
      <x:c r="D63" s="10"/>
      <x:c r="E63" s="10"/>
      <x:c r="F63" s="12"/>
      <x:c r="G63" s="9"/>
      <x:c r="H63" s="11" t="str">
        <x:f>IF(A63="","",IF(K63&lt;&gt;"OK","Check period",IF(OR(NOT(ISNUMBER('Members'!$B$6)),NOT(ISNUMBER('Members'!$D$6)),'Members'!$D$6&lt;0),"Check settings",IF(G63="Yes","Cancelled",IF(D63&gt;'Members'!$B$6,"Future",IF(E63&lt;'Members'!$B$6,"Expired",IF(E63&lt;='Members'!$B$6+'Members'!$D$6,"Upcoming renewal","Active")))))))</x:f>
      </x:c>
      <x:c r="I63" s="13" t="str">
        <x:f>IF(A63="","",IF(K63&lt;&gt;"OK","Check period",IF(NOT(ISNUMBER('Members'!$B$6)),"Check settings",IF(COUNTIFS('Payments'!$B$10:$B$509,A63,'Payments'!$F$10:$F$509,"&lt;&gt;OK")&gt;0,"Check Payments",SUMIFS('Payments'!$E$10:$E$509,'Payments'!$B$10:$B$509,A63,'Payments'!$D$10:$D$509,"Settled",'Payments'!$C$10:$C$509,"&lt;="&amp;'Members'!$B$6)-SUMIFS('Payments'!$E$10:$E$509,'Payments'!$B$10:$B$509,A63,'Payments'!$D$10:$D$509,"Refund",'Payments'!$C$10:$C$509,"&lt;="&amp;'Members'!$B$6)))))</x:f>
      </x:c>
      <x:c r="J63" s="13" t="str">
        <x:f>IF(A63="","",IF(ISNUMBER(I63),F63-I63,I63))</x:f>
      </x:c>
      <x:c r="K63" s="11" t="str">
        <x:f>IF(COUNTA(A63:G63)=0,"",IF(A63="","Missing period ID",IF(COUNTIFS($A$10:$A$309,A63)&lt;&gt;1,"Duplicate period ID",IF(COUNTIFS('Members'!$A$10:$A$109,B63)&lt;&gt;1,"Check member ID",IF(OR(NOT(ISNUMBER(D63)),NOT(ISNUMBER(E63)),D63&gt;E63),"Check dates",IF(NOT(ISNUMBER(F63)),"Missing fee",IF(F63&lt;0,"Use positive fee",IF(AND(G63&lt;&gt;"Yes",G63&lt;&gt;"No"),"Check cancellation",IF(AND(G63="No",COUNTIFS($B$10:$B$309,B63,$D$10:$D$309,"&lt;="&amp;E63,$E$10:$E$309,"&gt;="&amp;D63,$G$10:$G$309,"No")&gt;1),"Overlapping terms","OK")))))))))</x:f>
      </x:c>
    </x:row>
    <x:row r="64" ht="23" customHeight="1">
      <x:c r="A64" s="9"/>
      <x:c r="B64" s="9"/>
      <x:c r="C64" s="9"/>
      <x:c r="D64" s="10"/>
      <x:c r="E64" s="10"/>
      <x:c r="F64" s="12"/>
      <x:c r="G64" s="9"/>
      <x:c r="H64" s="11" t="str">
        <x:f>IF(A64="","",IF(K64&lt;&gt;"OK","Check period",IF(OR(NOT(ISNUMBER('Members'!$B$6)),NOT(ISNUMBER('Members'!$D$6)),'Members'!$D$6&lt;0),"Check settings",IF(G64="Yes","Cancelled",IF(D64&gt;'Members'!$B$6,"Future",IF(E64&lt;'Members'!$B$6,"Expired",IF(E64&lt;='Members'!$B$6+'Members'!$D$6,"Upcoming renewal","Active")))))))</x:f>
      </x:c>
      <x:c r="I64" s="13" t="str">
        <x:f>IF(A64="","",IF(K64&lt;&gt;"OK","Check period",IF(NOT(ISNUMBER('Members'!$B$6)),"Check settings",IF(COUNTIFS('Payments'!$B$10:$B$509,A64,'Payments'!$F$10:$F$509,"&lt;&gt;OK")&gt;0,"Check Payments",SUMIFS('Payments'!$E$10:$E$509,'Payments'!$B$10:$B$509,A64,'Payments'!$D$10:$D$509,"Settled",'Payments'!$C$10:$C$509,"&lt;="&amp;'Members'!$B$6)-SUMIFS('Payments'!$E$10:$E$509,'Payments'!$B$10:$B$509,A64,'Payments'!$D$10:$D$509,"Refund",'Payments'!$C$10:$C$509,"&lt;="&amp;'Members'!$B$6)))))</x:f>
      </x:c>
      <x:c r="J64" s="13" t="str">
        <x:f>IF(A64="","",IF(ISNUMBER(I64),F64-I64,I64))</x:f>
      </x:c>
      <x:c r="K64" s="11" t="str">
        <x:f>IF(COUNTA(A64:G64)=0,"",IF(A64="","Missing period ID",IF(COUNTIFS($A$10:$A$309,A64)&lt;&gt;1,"Duplicate period ID",IF(COUNTIFS('Members'!$A$10:$A$109,B64)&lt;&gt;1,"Check member ID",IF(OR(NOT(ISNUMBER(D64)),NOT(ISNUMBER(E64)),D64&gt;E64),"Check dates",IF(NOT(ISNUMBER(F64)),"Missing fee",IF(F64&lt;0,"Use positive fee",IF(AND(G64&lt;&gt;"Yes",G64&lt;&gt;"No"),"Check cancellation",IF(AND(G64="No",COUNTIFS($B$10:$B$309,B64,$D$10:$D$309,"&lt;="&amp;E64,$E$10:$E$309,"&gt;="&amp;D64,$G$10:$G$309,"No")&gt;1),"Overlapping terms","OK")))))))))</x:f>
      </x:c>
    </x:row>
    <x:row r="65" ht="23" customHeight="1">
      <x:c r="A65" s="9"/>
      <x:c r="B65" s="9"/>
      <x:c r="C65" s="9"/>
      <x:c r="D65" s="10"/>
      <x:c r="E65" s="10"/>
      <x:c r="F65" s="12"/>
      <x:c r="G65" s="9"/>
      <x:c r="H65" s="11" t="str">
        <x:f>IF(A65="","",IF(K65&lt;&gt;"OK","Check period",IF(OR(NOT(ISNUMBER('Members'!$B$6)),NOT(ISNUMBER('Members'!$D$6)),'Members'!$D$6&lt;0),"Check settings",IF(G65="Yes","Cancelled",IF(D65&gt;'Members'!$B$6,"Future",IF(E65&lt;'Members'!$B$6,"Expired",IF(E65&lt;='Members'!$B$6+'Members'!$D$6,"Upcoming renewal","Active")))))))</x:f>
      </x:c>
      <x:c r="I65" s="13" t="str">
        <x:f>IF(A65="","",IF(K65&lt;&gt;"OK","Check period",IF(NOT(ISNUMBER('Members'!$B$6)),"Check settings",IF(COUNTIFS('Payments'!$B$10:$B$509,A65,'Payments'!$F$10:$F$509,"&lt;&gt;OK")&gt;0,"Check Payments",SUMIFS('Payments'!$E$10:$E$509,'Payments'!$B$10:$B$509,A65,'Payments'!$D$10:$D$509,"Settled",'Payments'!$C$10:$C$509,"&lt;="&amp;'Members'!$B$6)-SUMIFS('Payments'!$E$10:$E$509,'Payments'!$B$10:$B$509,A65,'Payments'!$D$10:$D$509,"Refund",'Payments'!$C$10:$C$509,"&lt;="&amp;'Members'!$B$6)))))</x:f>
      </x:c>
      <x:c r="J65" s="13" t="str">
        <x:f>IF(A65="","",IF(ISNUMBER(I65),F65-I65,I65))</x:f>
      </x:c>
      <x:c r="K65" s="11" t="str">
        <x:f>IF(COUNTA(A65:G65)=0,"",IF(A65="","Missing period ID",IF(COUNTIFS($A$10:$A$309,A65)&lt;&gt;1,"Duplicate period ID",IF(COUNTIFS('Members'!$A$10:$A$109,B65)&lt;&gt;1,"Check member ID",IF(OR(NOT(ISNUMBER(D65)),NOT(ISNUMBER(E65)),D65&gt;E65),"Check dates",IF(NOT(ISNUMBER(F65)),"Missing fee",IF(F65&lt;0,"Use positive fee",IF(AND(G65&lt;&gt;"Yes",G65&lt;&gt;"No"),"Check cancellation",IF(AND(G65="No",COUNTIFS($B$10:$B$309,B65,$D$10:$D$309,"&lt;="&amp;E65,$E$10:$E$309,"&gt;="&amp;D65,$G$10:$G$309,"No")&gt;1),"Overlapping terms","OK")))))))))</x:f>
      </x:c>
    </x:row>
    <x:row r="66" ht="23" customHeight="1">
      <x:c r="A66" s="9"/>
      <x:c r="B66" s="9"/>
      <x:c r="C66" s="9"/>
      <x:c r="D66" s="10"/>
      <x:c r="E66" s="10"/>
      <x:c r="F66" s="12"/>
      <x:c r="G66" s="9"/>
      <x:c r="H66" s="11" t="str">
        <x:f>IF(A66="","",IF(K66&lt;&gt;"OK","Check period",IF(OR(NOT(ISNUMBER('Members'!$B$6)),NOT(ISNUMBER('Members'!$D$6)),'Members'!$D$6&lt;0),"Check settings",IF(G66="Yes","Cancelled",IF(D66&gt;'Members'!$B$6,"Future",IF(E66&lt;'Members'!$B$6,"Expired",IF(E66&lt;='Members'!$B$6+'Members'!$D$6,"Upcoming renewal","Active")))))))</x:f>
      </x:c>
      <x:c r="I66" s="13" t="str">
        <x:f>IF(A66="","",IF(K66&lt;&gt;"OK","Check period",IF(NOT(ISNUMBER('Members'!$B$6)),"Check settings",IF(COUNTIFS('Payments'!$B$10:$B$509,A66,'Payments'!$F$10:$F$509,"&lt;&gt;OK")&gt;0,"Check Payments",SUMIFS('Payments'!$E$10:$E$509,'Payments'!$B$10:$B$509,A66,'Payments'!$D$10:$D$509,"Settled",'Payments'!$C$10:$C$509,"&lt;="&amp;'Members'!$B$6)-SUMIFS('Payments'!$E$10:$E$509,'Payments'!$B$10:$B$509,A66,'Payments'!$D$10:$D$509,"Refund",'Payments'!$C$10:$C$509,"&lt;="&amp;'Members'!$B$6)))))</x:f>
      </x:c>
      <x:c r="J66" s="13" t="str">
        <x:f>IF(A66="","",IF(ISNUMBER(I66),F66-I66,I66))</x:f>
      </x:c>
      <x:c r="K66" s="11" t="str">
        <x:f>IF(COUNTA(A66:G66)=0,"",IF(A66="","Missing period ID",IF(COUNTIFS($A$10:$A$309,A66)&lt;&gt;1,"Duplicate period ID",IF(COUNTIFS('Members'!$A$10:$A$109,B66)&lt;&gt;1,"Check member ID",IF(OR(NOT(ISNUMBER(D66)),NOT(ISNUMBER(E66)),D66&gt;E66),"Check dates",IF(NOT(ISNUMBER(F66)),"Missing fee",IF(F66&lt;0,"Use positive fee",IF(AND(G66&lt;&gt;"Yes",G66&lt;&gt;"No"),"Check cancellation",IF(AND(G66="No",COUNTIFS($B$10:$B$309,B66,$D$10:$D$309,"&lt;="&amp;E66,$E$10:$E$309,"&gt;="&amp;D66,$G$10:$G$309,"No")&gt;1),"Overlapping terms","OK")))))))))</x:f>
      </x:c>
    </x:row>
    <x:row r="67" ht="23" customHeight="1">
      <x:c r="A67" s="9"/>
      <x:c r="B67" s="9"/>
      <x:c r="C67" s="9"/>
      <x:c r="D67" s="10"/>
      <x:c r="E67" s="10"/>
      <x:c r="F67" s="12"/>
      <x:c r="G67" s="9"/>
      <x:c r="H67" s="11" t="str">
        <x:f>IF(A67="","",IF(K67&lt;&gt;"OK","Check period",IF(OR(NOT(ISNUMBER('Members'!$B$6)),NOT(ISNUMBER('Members'!$D$6)),'Members'!$D$6&lt;0),"Check settings",IF(G67="Yes","Cancelled",IF(D67&gt;'Members'!$B$6,"Future",IF(E67&lt;'Members'!$B$6,"Expired",IF(E67&lt;='Members'!$B$6+'Members'!$D$6,"Upcoming renewal","Active")))))))</x:f>
      </x:c>
      <x:c r="I67" s="13" t="str">
        <x:f>IF(A67="","",IF(K67&lt;&gt;"OK","Check period",IF(NOT(ISNUMBER('Members'!$B$6)),"Check settings",IF(COUNTIFS('Payments'!$B$10:$B$509,A67,'Payments'!$F$10:$F$509,"&lt;&gt;OK")&gt;0,"Check Payments",SUMIFS('Payments'!$E$10:$E$509,'Payments'!$B$10:$B$509,A67,'Payments'!$D$10:$D$509,"Settled",'Payments'!$C$10:$C$509,"&lt;="&amp;'Members'!$B$6)-SUMIFS('Payments'!$E$10:$E$509,'Payments'!$B$10:$B$509,A67,'Payments'!$D$10:$D$509,"Refund",'Payments'!$C$10:$C$509,"&lt;="&amp;'Members'!$B$6)))))</x:f>
      </x:c>
      <x:c r="J67" s="13" t="str">
        <x:f>IF(A67="","",IF(ISNUMBER(I67),F67-I67,I67))</x:f>
      </x:c>
      <x:c r="K67" s="11" t="str">
        <x:f>IF(COUNTA(A67:G67)=0,"",IF(A67="","Missing period ID",IF(COUNTIFS($A$10:$A$309,A67)&lt;&gt;1,"Duplicate period ID",IF(COUNTIFS('Members'!$A$10:$A$109,B67)&lt;&gt;1,"Check member ID",IF(OR(NOT(ISNUMBER(D67)),NOT(ISNUMBER(E67)),D67&gt;E67),"Check dates",IF(NOT(ISNUMBER(F67)),"Missing fee",IF(F67&lt;0,"Use positive fee",IF(AND(G67&lt;&gt;"Yes",G67&lt;&gt;"No"),"Check cancellation",IF(AND(G67="No",COUNTIFS($B$10:$B$309,B67,$D$10:$D$309,"&lt;="&amp;E67,$E$10:$E$309,"&gt;="&amp;D67,$G$10:$G$309,"No")&gt;1),"Overlapping terms","OK")))))))))</x:f>
      </x:c>
    </x:row>
    <x:row r="68" ht="23" customHeight="1">
      <x:c r="A68" s="9"/>
      <x:c r="B68" s="9"/>
      <x:c r="C68" s="9"/>
      <x:c r="D68" s="10"/>
      <x:c r="E68" s="10"/>
      <x:c r="F68" s="12"/>
      <x:c r="G68" s="9"/>
      <x:c r="H68" s="11" t="str">
        <x:f>IF(A68="","",IF(K68&lt;&gt;"OK","Check period",IF(OR(NOT(ISNUMBER('Members'!$B$6)),NOT(ISNUMBER('Members'!$D$6)),'Members'!$D$6&lt;0),"Check settings",IF(G68="Yes","Cancelled",IF(D68&gt;'Members'!$B$6,"Future",IF(E68&lt;'Members'!$B$6,"Expired",IF(E68&lt;='Members'!$B$6+'Members'!$D$6,"Upcoming renewal","Active")))))))</x:f>
      </x:c>
      <x:c r="I68" s="13" t="str">
        <x:f>IF(A68="","",IF(K68&lt;&gt;"OK","Check period",IF(NOT(ISNUMBER('Members'!$B$6)),"Check settings",IF(COUNTIFS('Payments'!$B$10:$B$509,A68,'Payments'!$F$10:$F$509,"&lt;&gt;OK")&gt;0,"Check Payments",SUMIFS('Payments'!$E$10:$E$509,'Payments'!$B$10:$B$509,A68,'Payments'!$D$10:$D$509,"Settled",'Payments'!$C$10:$C$509,"&lt;="&amp;'Members'!$B$6)-SUMIFS('Payments'!$E$10:$E$509,'Payments'!$B$10:$B$509,A68,'Payments'!$D$10:$D$509,"Refund",'Payments'!$C$10:$C$509,"&lt;="&amp;'Members'!$B$6)))))</x:f>
      </x:c>
      <x:c r="J68" s="13" t="str">
        <x:f>IF(A68="","",IF(ISNUMBER(I68),F68-I68,I68))</x:f>
      </x:c>
      <x:c r="K68" s="11" t="str">
        <x:f>IF(COUNTA(A68:G68)=0,"",IF(A68="","Missing period ID",IF(COUNTIFS($A$10:$A$309,A68)&lt;&gt;1,"Duplicate period ID",IF(COUNTIFS('Members'!$A$10:$A$109,B68)&lt;&gt;1,"Check member ID",IF(OR(NOT(ISNUMBER(D68)),NOT(ISNUMBER(E68)),D68&gt;E68),"Check dates",IF(NOT(ISNUMBER(F68)),"Missing fee",IF(F68&lt;0,"Use positive fee",IF(AND(G68&lt;&gt;"Yes",G68&lt;&gt;"No"),"Check cancellation",IF(AND(G68="No",COUNTIFS($B$10:$B$309,B68,$D$10:$D$309,"&lt;="&amp;E68,$E$10:$E$309,"&gt;="&amp;D68,$G$10:$G$309,"No")&gt;1),"Overlapping terms","OK")))))))))</x:f>
      </x:c>
    </x:row>
    <x:row r="69" ht="23" customHeight="1">
      <x:c r="A69" s="9"/>
      <x:c r="B69" s="9"/>
      <x:c r="C69" s="9"/>
      <x:c r="D69" s="10"/>
      <x:c r="E69" s="10"/>
      <x:c r="F69" s="12"/>
      <x:c r="G69" s="9"/>
      <x:c r="H69" s="11" t="str">
        <x:f>IF(A69="","",IF(K69&lt;&gt;"OK","Check period",IF(OR(NOT(ISNUMBER('Members'!$B$6)),NOT(ISNUMBER('Members'!$D$6)),'Members'!$D$6&lt;0),"Check settings",IF(G69="Yes","Cancelled",IF(D69&gt;'Members'!$B$6,"Future",IF(E69&lt;'Members'!$B$6,"Expired",IF(E69&lt;='Members'!$B$6+'Members'!$D$6,"Upcoming renewal","Active")))))))</x:f>
      </x:c>
      <x:c r="I69" s="13" t="str">
        <x:f>IF(A69="","",IF(K69&lt;&gt;"OK","Check period",IF(NOT(ISNUMBER('Members'!$B$6)),"Check settings",IF(COUNTIFS('Payments'!$B$10:$B$509,A69,'Payments'!$F$10:$F$509,"&lt;&gt;OK")&gt;0,"Check Payments",SUMIFS('Payments'!$E$10:$E$509,'Payments'!$B$10:$B$509,A69,'Payments'!$D$10:$D$509,"Settled",'Payments'!$C$10:$C$509,"&lt;="&amp;'Members'!$B$6)-SUMIFS('Payments'!$E$10:$E$509,'Payments'!$B$10:$B$509,A69,'Payments'!$D$10:$D$509,"Refund",'Payments'!$C$10:$C$509,"&lt;="&amp;'Members'!$B$6)))))</x:f>
      </x:c>
      <x:c r="J69" s="13" t="str">
        <x:f>IF(A69="","",IF(ISNUMBER(I69),F69-I69,I69))</x:f>
      </x:c>
      <x:c r="K69" s="11" t="str">
        <x:f>IF(COUNTA(A69:G69)=0,"",IF(A69="","Missing period ID",IF(COUNTIFS($A$10:$A$309,A69)&lt;&gt;1,"Duplicate period ID",IF(COUNTIFS('Members'!$A$10:$A$109,B69)&lt;&gt;1,"Check member ID",IF(OR(NOT(ISNUMBER(D69)),NOT(ISNUMBER(E69)),D69&gt;E69),"Check dates",IF(NOT(ISNUMBER(F69)),"Missing fee",IF(F69&lt;0,"Use positive fee",IF(AND(G69&lt;&gt;"Yes",G69&lt;&gt;"No"),"Check cancellation",IF(AND(G69="No",COUNTIFS($B$10:$B$309,B69,$D$10:$D$309,"&lt;="&amp;E69,$E$10:$E$309,"&gt;="&amp;D69,$G$10:$G$309,"No")&gt;1),"Overlapping terms","OK")))))))))</x:f>
      </x:c>
    </x:row>
    <x:row r="70" ht="23" customHeight="1">
      <x:c r="A70" s="9"/>
      <x:c r="B70" s="9"/>
      <x:c r="C70" s="9"/>
      <x:c r="D70" s="10"/>
      <x:c r="E70" s="10"/>
      <x:c r="F70" s="12"/>
      <x:c r="G70" s="9"/>
      <x:c r="H70" s="11" t="str">
        <x:f>IF(A70="","",IF(K70&lt;&gt;"OK","Check period",IF(OR(NOT(ISNUMBER('Members'!$B$6)),NOT(ISNUMBER('Members'!$D$6)),'Members'!$D$6&lt;0),"Check settings",IF(G70="Yes","Cancelled",IF(D70&gt;'Members'!$B$6,"Future",IF(E70&lt;'Members'!$B$6,"Expired",IF(E70&lt;='Members'!$B$6+'Members'!$D$6,"Upcoming renewal","Active")))))))</x:f>
      </x:c>
      <x:c r="I70" s="13" t="str">
        <x:f>IF(A70="","",IF(K70&lt;&gt;"OK","Check period",IF(NOT(ISNUMBER('Members'!$B$6)),"Check settings",IF(COUNTIFS('Payments'!$B$10:$B$509,A70,'Payments'!$F$10:$F$509,"&lt;&gt;OK")&gt;0,"Check Payments",SUMIFS('Payments'!$E$10:$E$509,'Payments'!$B$10:$B$509,A70,'Payments'!$D$10:$D$509,"Settled",'Payments'!$C$10:$C$509,"&lt;="&amp;'Members'!$B$6)-SUMIFS('Payments'!$E$10:$E$509,'Payments'!$B$10:$B$509,A70,'Payments'!$D$10:$D$509,"Refund",'Payments'!$C$10:$C$509,"&lt;="&amp;'Members'!$B$6)))))</x:f>
      </x:c>
      <x:c r="J70" s="13" t="str">
        <x:f>IF(A70="","",IF(ISNUMBER(I70),F70-I70,I70))</x:f>
      </x:c>
      <x:c r="K70" s="11" t="str">
        <x:f>IF(COUNTA(A70:G70)=0,"",IF(A70="","Missing period ID",IF(COUNTIFS($A$10:$A$309,A70)&lt;&gt;1,"Duplicate period ID",IF(COUNTIFS('Members'!$A$10:$A$109,B70)&lt;&gt;1,"Check member ID",IF(OR(NOT(ISNUMBER(D70)),NOT(ISNUMBER(E70)),D70&gt;E70),"Check dates",IF(NOT(ISNUMBER(F70)),"Missing fee",IF(F70&lt;0,"Use positive fee",IF(AND(G70&lt;&gt;"Yes",G70&lt;&gt;"No"),"Check cancellation",IF(AND(G70="No",COUNTIFS($B$10:$B$309,B70,$D$10:$D$309,"&lt;="&amp;E70,$E$10:$E$309,"&gt;="&amp;D70,$G$10:$G$309,"No")&gt;1),"Overlapping terms","OK")))))))))</x:f>
      </x:c>
    </x:row>
    <x:row r="71" ht="23" customHeight="1">
      <x:c r="A71" s="9"/>
      <x:c r="B71" s="9"/>
      <x:c r="C71" s="9"/>
      <x:c r="D71" s="10"/>
      <x:c r="E71" s="10"/>
      <x:c r="F71" s="12"/>
      <x:c r="G71" s="9"/>
      <x:c r="H71" s="11" t="str">
        <x:f>IF(A71="","",IF(K71&lt;&gt;"OK","Check period",IF(OR(NOT(ISNUMBER('Members'!$B$6)),NOT(ISNUMBER('Members'!$D$6)),'Members'!$D$6&lt;0),"Check settings",IF(G71="Yes","Cancelled",IF(D71&gt;'Members'!$B$6,"Future",IF(E71&lt;'Members'!$B$6,"Expired",IF(E71&lt;='Members'!$B$6+'Members'!$D$6,"Upcoming renewal","Active")))))))</x:f>
      </x:c>
      <x:c r="I71" s="13" t="str">
        <x:f>IF(A71="","",IF(K71&lt;&gt;"OK","Check period",IF(NOT(ISNUMBER('Members'!$B$6)),"Check settings",IF(COUNTIFS('Payments'!$B$10:$B$509,A71,'Payments'!$F$10:$F$509,"&lt;&gt;OK")&gt;0,"Check Payments",SUMIFS('Payments'!$E$10:$E$509,'Payments'!$B$10:$B$509,A71,'Payments'!$D$10:$D$509,"Settled",'Payments'!$C$10:$C$509,"&lt;="&amp;'Members'!$B$6)-SUMIFS('Payments'!$E$10:$E$509,'Payments'!$B$10:$B$509,A71,'Payments'!$D$10:$D$509,"Refund",'Payments'!$C$10:$C$509,"&lt;="&amp;'Members'!$B$6)))))</x:f>
      </x:c>
      <x:c r="J71" s="13" t="str">
        <x:f>IF(A71="","",IF(ISNUMBER(I71),F71-I71,I71))</x:f>
      </x:c>
      <x:c r="K71" s="11" t="str">
        <x:f>IF(COUNTA(A71:G71)=0,"",IF(A71="","Missing period ID",IF(COUNTIFS($A$10:$A$309,A71)&lt;&gt;1,"Duplicate period ID",IF(COUNTIFS('Members'!$A$10:$A$109,B71)&lt;&gt;1,"Check member ID",IF(OR(NOT(ISNUMBER(D71)),NOT(ISNUMBER(E71)),D71&gt;E71),"Check dates",IF(NOT(ISNUMBER(F71)),"Missing fee",IF(F71&lt;0,"Use positive fee",IF(AND(G71&lt;&gt;"Yes",G71&lt;&gt;"No"),"Check cancellation",IF(AND(G71="No",COUNTIFS($B$10:$B$309,B71,$D$10:$D$309,"&lt;="&amp;E71,$E$10:$E$309,"&gt;="&amp;D71,$G$10:$G$309,"No")&gt;1),"Overlapping terms","OK")))))))))</x:f>
      </x:c>
    </x:row>
    <x:row r="72" ht="23" customHeight="1">
      <x:c r="A72" s="9"/>
      <x:c r="B72" s="9"/>
      <x:c r="C72" s="9"/>
      <x:c r="D72" s="10"/>
      <x:c r="E72" s="10"/>
      <x:c r="F72" s="12"/>
      <x:c r="G72" s="9"/>
      <x:c r="H72" s="11" t="str">
        <x:f>IF(A72="","",IF(K72&lt;&gt;"OK","Check period",IF(OR(NOT(ISNUMBER('Members'!$B$6)),NOT(ISNUMBER('Members'!$D$6)),'Members'!$D$6&lt;0),"Check settings",IF(G72="Yes","Cancelled",IF(D72&gt;'Members'!$B$6,"Future",IF(E72&lt;'Members'!$B$6,"Expired",IF(E72&lt;='Members'!$B$6+'Members'!$D$6,"Upcoming renewal","Active")))))))</x:f>
      </x:c>
      <x:c r="I72" s="13" t="str">
        <x:f>IF(A72="","",IF(K72&lt;&gt;"OK","Check period",IF(NOT(ISNUMBER('Members'!$B$6)),"Check settings",IF(COUNTIFS('Payments'!$B$10:$B$509,A72,'Payments'!$F$10:$F$509,"&lt;&gt;OK")&gt;0,"Check Payments",SUMIFS('Payments'!$E$10:$E$509,'Payments'!$B$10:$B$509,A72,'Payments'!$D$10:$D$509,"Settled",'Payments'!$C$10:$C$509,"&lt;="&amp;'Members'!$B$6)-SUMIFS('Payments'!$E$10:$E$509,'Payments'!$B$10:$B$509,A72,'Payments'!$D$10:$D$509,"Refund",'Payments'!$C$10:$C$509,"&lt;="&amp;'Members'!$B$6)))))</x:f>
      </x:c>
      <x:c r="J72" s="13" t="str">
        <x:f>IF(A72="","",IF(ISNUMBER(I72),F72-I72,I72))</x:f>
      </x:c>
      <x:c r="K72" s="11" t="str">
        <x:f>IF(COUNTA(A72:G72)=0,"",IF(A72="","Missing period ID",IF(COUNTIFS($A$10:$A$309,A72)&lt;&gt;1,"Duplicate period ID",IF(COUNTIFS('Members'!$A$10:$A$109,B72)&lt;&gt;1,"Check member ID",IF(OR(NOT(ISNUMBER(D72)),NOT(ISNUMBER(E72)),D72&gt;E72),"Check dates",IF(NOT(ISNUMBER(F72)),"Missing fee",IF(F72&lt;0,"Use positive fee",IF(AND(G72&lt;&gt;"Yes",G72&lt;&gt;"No"),"Check cancellation",IF(AND(G72="No",COUNTIFS($B$10:$B$309,B72,$D$10:$D$309,"&lt;="&amp;E72,$E$10:$E$309,"&gt;="&amp;D72,$G$10:$G$309,"No")&gt;1),"Overlapping terms","OK")))))))))</x:f>
      </x:c>
    </x:row>
    <x:row r="73" ht="23" customHeight="1">
      <x:c r="A73" s="9"/>
      <x:c r="B73" s="9"/>
      <x:c r="C73" s="9"/>
      <x:c r="D73" s="10"/>
      <x:c r="E73" s="10"/>
      <x:c r="F73" s="12"/>
      <x:c r="G73" s="9"/>
      <x:c r="H73" s="11" t="str">
        <x:f>IF(A73="","",IF(K73&lt;&gt;"OK","Check period",IF(OR(NOT(ISNUMBER('Members'!$B$6)),NOT(ISNUMBER('Members'!$D$6)),'Members'!$D$6&lt;0),"Check settings",IF(G73="Yes","Cancelled",IF(D73&gt;'Members'!$B$6,"Future",IF(E73&lt;'Members'!$B$6,"Expired",IF(E73&lt;='Members'!$B$6+'Members'!$D$6,"Upcoming renewal","Active")))))))</x:f>
      </x:c>
      <x:c r="I73" s="13" t="str">
        <x:f>IF(A73="","",IF(K73&lt;&gt;"OK","Check period",IF(NOT(ISNUMBER('Members'!$B$6)),"Check settings",IF(COUNTIFS('Payments'!$B$10:$B$509,A73,'Payments'!$F$10:$F$509,"&lt;&gt;OK")&gt;0,"Check Payments",SUMIFS('Payments'!$E$10:$E$509,'Payments'!$B$10:$B$509,A73,'Payments'!$D$10:$D$509,"Settled",'Payments'!$C$10:$C$509,"&lt;="&amp;'Members'!$B$6)-SUMIFS('Payments'!$E$10:$E$509,'Payments'!$B$10:$B$509,A73,'Payments'!$D$10:$D$509,"Refund",'Payments'!$C$10:$C$509,"&lt;="&amp;'Members'!$B$6)))))</x:f>
      </x:c>
      <x:c r="J73" s="13" t="str">
        <x:f>IF(A73="","",IF(ISNUMBER(I73),F73-I73,I73))</x:f>
      </x:c>
      <x:c r="K73" s="11" t="str">
        <x:f>IF(COUNTA(A73:G73)=0,"",IF(A73="","Missing period ID",IF(COUNTIFS($A$10:$A$309,A73)&lt;&gt;1,"Duplicate period ID",IF(COUNTIFS('Members'!$A$10:$A$109,B73)&lt;&gt;1,"Check member ID",IF(OR(NOT(ISNUMBER(D73)),NOT(ISNUMBER(E73)),D73&gt;E73),"Check dates",IF(NOT(ISNUMBER(F73)),"Missing fee",IF(F73&lt;0,"Use positive fee",IF(AND(G73&lt;&gt;"Yes",G73&lt;&gt;"No"),"Check cancellation",IF(AND(G73="No",COUNTIFS($B$10:$B$309,B73,$D$10:$D$309,"&lt;="&amp;E73,$E$10:$E$309,"&gt;="&amp;D73,$G$10:$G$309,"No")&gt;1),"Overlapping terms","OK")))))))))</x:f>
      </x:c>
    </x:row>
    <x:row r="74" ht="23" customHeight="1">
      <x:c r="A74" s="9"/>
      <x:c r="B74" s="9"/>
      <x:c r="C74" s="9"/>
      <x:c r="D74" s="10"/>
      <x:c r="E74" s="10"/>
      <x:c r="F74" s="12"/>
      <x:c r="G74" s="9"/>
      <x:c r="H74" s="11" t="str">
        <x:f>IF(A74="","",IF(K74&lt;&gt;"OK","Check period",IF(OR(NOT(ISNUMBER('Members'!$B$6)),NOT(ISNUMBER('Members'!$D$6)),'Members'!$D$6&lt;0),"Check settings",IF(G74="Yes","Cancelled",IF(D74&gt;'Members'!$B$6,"Future",IF(E74&lt;'Members'!$B$6,"Expired",IF(E74&lt;='Members'!$B$6+'Members'!$D$6,"Upcoming renewal","Active")))))))</x:f>
      </x:c>
      <x:c r="I74" s="13" t="str">
        <x:f>IF(A74="","",IF(K74&lt;&gt;"OK","Check period",IF(NOT(ISNUMBER('Members'!$B$6)),"Check settings",IF(COUNTIFS('Payments'!$B$10:$B$509,A74,'Payments'!$F$10:$F$509,"&lt;&gt;OK")&gt;0,"Check Payments",SUMIFS('Payments'!$E$10:$E$509,'Payments'!$B$10:$B$509,A74,'Payments'!$D$10:$D$509,"Settled",'Payments'!$C$10:$C$509,"&lt;="&amp;'Members'!$B$6)-SUMIFS('Payments'!$E$10:$E$509,'Payments'!$B$10:$B$509,A74,'Payments'!$D$10:$D$509,"Refund",'Payments'!$C$10:$C$509,"&lt;="&amp;'Members'!$B$6)))))</x:f>
      </x:c>
      <x:c r="J74" s="13" t="str">
        <x:f>IF(A74="","",IF(ISNUMBER(I74),F74-I74,I74))</x:f>
      </x:c>
      <x:c r="K74" s="11" t="str">
        <x:f>IF(COUNTA(A74:G74)=0,"",IF(A74="","Missing period ID",IF(COUNTIFS($A$10:$A$309,A74)&lt;&gt;1,"Duplicate period ID",IF(COUNTIFS('Members'!$A$10:$A$109,B74)&lt;&gt;1,"Check member ID",IF(OR(NOT(ISNUMBER(D74)),NOT(ISNUMBER(E74)),D74&gt;E74),"Check dates",IF(NOT(ISNUMBER(F74)),"Missing fee",IF(F74&lt;0,"Use positive fee",IF(AND(G74&lt;&gt;"Yes",G74&lt;&gt;"No"),"Check cancellation",IF(AND(G74="No",COUNTIFS($B$10:$B$309,B74,$D$10:$D$309,"&lt;="&amp;E74,$E$10:$E$309,"&gt;="&amp;D74,$G$10:$G$309,"No")&gt;1),"Overlapping terms","OK")))))))))</x:f>
      </x:c>
    </x:row>
    <x:row r="75" ht="23" customHeight="1">
      <x:c r="A75" s="9"/>
      <x:c r="B75" s="9"/>
      <x:c r="C75" s="9"/>
      <x:c r="D75" s="10"/>
      <x:c r="E75" s="10"/>
      <x:c r="F75" s="12"/>
      <x:c r="G75" s="9"/>
      <x:c r="H75" s="11" t="str">
        <x:f>IF(A75="","",IF(K75&lt;&gt;"OK","Check period",IF(OR(NOT(ISNUMBER('Members'!$B$6)),NOT(ISNUMBER('Members'!$D$6)),'Members'!$D$6&lt;0),"Check settings",IF(G75="Yes","Cancelled",IF(D75&gt;'Members'!$B$6,"Future",IF(E75&lt;'Members'!$B$6,"Expired",IF(E75&lt;='Members'!$B$6+'Members'!$D$6,"Upcoming renewal","Active")))))))</x:f>
      </x:c>
      <x:c r="I75" s="13" t="str">
        <x:f>IF(A75="","",IF(K75&lt;&gt;"OK","Check period",IF(NOT(ISNUMBER('Members'!$B$6)),"Check settings",IF(COUNTIFS('Payments'!$B$10:$B$509,A75,'Payments'!$F$10:$F$509,"&lt;&gt;OK")&gt;0,"Check Payments",SUMIFS('Payments'!$E$10:$E$509,'Payments'!$B$10:$B$509,A75,'Payments'!$D$10:$D$509,"Settled",'Payments'!$C$10:$C$509,"&lt;="&amp;'Members'!$B$6)-SUMIFS('Payments'!$E$10:$E$509,'Payments'!$B$10:$B$509,A75,'Payments'!$D$10:$D$509,"Refund",'Payments'!$C$10:$C$509,"&lt;="&amp;'Members'!$B$6)))))</x:f>
      </x:c>
      <x:c r="J75" s="13" t="str">
        <x:f>IF(A75="","",IF(ISNUMBER(I75),F75-I75,I75))</x:f>
      </x:c>
      <x:c r="K75" s="11" t="str">
        <x:f>IF(COUNTA(A75:G75)=0,"",IF(A75="","Missing period ID",IF(COUNTIFS($A$10:$A$309,A75)&lt;&gt;1,"Duplicate period ID",IF(COUNTIFS('Members'!$A$10:$A$109,B75)&lt;&gt;1,"Check member ID",IF(OR(NOT(ISNUMBER(D75)),NOT(ISNUMBER(E75)),D75&gt;E75),"Check dates",IF(NOT(ISNUMBER(F75)),"Missing fee",IF(F75&lt;0,"Use positive fee",IF(AND(G75&lt;&gt;"Yes",G75&lt;&gt;"No"),"Check cancellation",IF(AND(G75="No",COUNTIFS($B$10:$B$309,B75,$D$10:$D$309,"&lt;="&amp;E75,$E$10:$E$309,"&gt;="&amp;D75,$G$10:$G$309,"No")&gt;1),"Overlapping terms","OK")))))))))</x:f>
      </x:c>
    </x:row>
    <x:row r="76" ht="23" customHeight="1">
      <x:c r="A76" s="9"/>
      <x:c r="B76" s="9"/>
      <x:c r="C76" s="9"/>
      <x:c r="D76" s="10"/>
      <x:c r="E76" s="10"/>
      <x:c r="F76" s="12"/>
      <x:c r="G76" s="9"/>
      <x:c r="H76" s="11" t="str">
        <x:f>IF(A76="","",IF(K76&lt;&gt;"OK","Check period",IF(OR(NOT(ISNUMBER('Members'!$B$6)),NOT(ISNUMBER('Members'!$D$6)),'Members'!$D$6&lt;0),"Check settings",IF(G76="Yes","Cancelled",IF(D76&gt;'Members'!$B$6,"Future",IF(E76&lt;'Members'!$B$6,"Expired",IF(E76&lt;='Members'!$B$6+'Members'!$D$6,"Upcoming renewal","Active")))))))</x:f>
      </x:c>
      <x:c r="I76" s="13" t="str">
        <x:f>IF(A76="","",IF(K76&lt;&gt;"OK","Check period",IF(NOT(ISNUMBER('Members'!$B$6)),"Check settings",IF(COUNTIFS('Payments'!$B$10:$B$509,A76,'Payments'!$F$10:$F$509,"&lt;&gt;OK")&gt;0,"Check Payments",SUMIFS('Payments'!$E$10:$E$509,'Payments'!$B$10:$B$509,A76,'Payments'!$D$10:$D$509,"Settled",'Payments'!$C$10:$C$509,"&lt;="&amp;'Members'!$B$6)-SUMIFS('Payments'!$E$10:$E$509,'Payments'!$B$10:$B$509,A76,'Payments'!$D$10:$D$509,"Refund",'Payments'!$C$10:$C$509,"&lt;="&amp;'Members'!$B$6)))))</x:f>
      </x:c>
      <x:c r="J76" s="13" t="str">
        <x:f>IF(A76="","",IF(ISNUMBER(I76),F76-I76,I76))</x:f>
      </x:c>
      <x:c r="K76" s="11" t="str">
        <x:f>IF(COUNTA(A76:G76)=0,"",IF(A76="","Missing period ID",IF(COUNTIFS($A$10:$A$309,A76)&lt;&gt;1,"Duplicate period ID",IF(COUNTIFS('Members'!$A$10:$A$109,B76)&lt;&gt;1,"Check member ID",IF(OR(NOT(ISNUMBER(D76)),NOT(ISNUMBER(E76)),D76&gt;E76),"Check dates",IF(NOT(ISNUMBER(F76)),"Missing fee",IF(F76&lt;0,"Use positive fee",IF(AND(G76&lt;&gt;"Yes",G76&lt;&gt;"No"),"Check cancellation",IF(AND(G76="No",COUNTIFS($B$10:$B$309,B76,$D$10:$D$309,"&lt;="&amp;E76,$E$10:$E$309,"&gt;="&amp;D76,$G$10:$G$309,"No")&gt;1),"Overlapping terms","OK")))))))))</x:f>
      </x:c>
    </x:row>
    <x:row r="77" ht="23" customHeight="1">
      <x:c r="A77" s="9"/>
      <x:c r="B77" s="9"/>
      <x:c r="C77" s="9"/>
      <x:c r="D77" s="10"/>
      <x:c r="E77" s="10"/>
      <x:c r="F77" s="12"/>
      <x:c r="G77" s="9"/>
      <x:c r="H77" s="11" t="str">
        <x:f>IF(A77="","",IF(K77&lt;&gt;"OK","Check period",IF(OR(NOT(ISNUMBER('Members'!$B$6)),NOT(ISNUMBER('Members'!$D$6)),'Members'!$D$6&lt;0),"Check settings",IF(G77="Yes","Cancelled",IF(D77&gt;'Members'!$B$6,"Future",IF(E77&lt;'Members'!$B$6,"Expired",IF(E77&lt;='Members'!$B$6+'Members'!$D$6,"Upcoming renewal","Active")))))))</x:f>
      </x:c>
      <x:c r="I77" s="13" t="str">
        <x:f>IF(A77="","",IF(K77&lt;&gt;"OK","Check period",IF(NOT(ISNUMBER('Members'!$B$6)),"Check settings",IF(COUNTIFS('Payments'!$B$10:$B$509,A77,'Payments'!$F$10:$F$509,"&lt;&gt;OK")&gt;0,"Check Payments",SUMIFS('Payments'!$E$10:$E$509,'Payments'!$B$10:$B$509,A77,'Payments'!$D$10:$D$509,"Settled",'Payments'!$C$10:$C$509,"&lt;="&amp;'Members'!$B$6)-SUMIFS('Payments'!$E$10:$E$509,'Payments'!$B$10:$B$509,A77,'Payments'!$D$10:$D$509,"Refund",'Payments'!$C$10:$C$509,"&lt;="&amp;'Members'!$B$6)))))</x:f>
      </x:c>
      <x:c r="J77" s="13" t="str">
        <x:f>IF(A77="","",IF(ISNUMBER(I77),F77-I77,I77))</x:f>
      </x:c>
      <x:c r="K77" s="11" t="str">
        <x:f>IF(COUNTA(A77:G77)=0,"",IF(A77="","Missing period ID",IF(COUNTIFS($A$10:$A$309,A77)&lt;&gt;1,"Duplicate period ID",IF(COUNTIFS('Members'!$A$10:$A$109,B77)&lt;&gt;1,"Check member ID",IF(OR(NOT(ISNUMBER(D77)),NOT(ISNUMBER(E77)),D77&gt;E77),"Check dates",IF(NOT(ISNUMBER(F77)),"Missing fee",IF(F77&lt;0,"Use positive fee",IF(AND(G77&lt;&gt;"Yes",G77&lt;&gt;"No"),"Check cancellation",IF(AND(G77="No",COUNTIFS($B$10:$B$309,B77,$D$10:$D$309,"&lt;="&amp;E77,$E$10:$E$309,"&gt;="&amp;D77,$G$10:$G$309,"No")&gt;1),"Overlapping terms","OK")))))))))</x:f>
      </x:c>
    </x:row>
    <x:row r="78" ht="23" customHeight="1">
      <x:c r="A78" s="9"/>
      <x:c r="B78" s="9"/>
      <x:c r="C78" s="9"/>
      <x:c r="D78" s="10"/>
      <x:c r="E78" s="10"/>
      <x:c r="F78" s="12"/>
      <x:c r="G78" s="9"/>
      <x:c r="H78" s="11" t="str">
        <x:f>IF(A78="","",IF(K78&lt;&gt;"OK","Check period",IF(OR(NOT(ISNUMBER('Members'!$B$6)),NOT(ISNUMBER('Members'!$D$6)),'Members'!$D$6&lt;0),"Check settings",IF(G78="Yes","Cancelled",IF(D78&gt;'Members'!$B$6,"Future",IF(E78&lt;'Members'!$B$6,"Expired",IF(E78&lt;='Members'!$B$6+'Members'!$D$6,"Upcoming renewal","Active")))))))</x:f>
      </x:c>
      <x:c r="I78" s="13" t="str">
        <x:f>IF(A78="","",IF(K78&lt;&gt;"OK","Check period",IF(NOT(ISNUMBER('Members'!$B$6)),"Check settings",IF(COUNTIFS('Payments'!$B$10:$B$509,A78,'Payments'!$F$10:$F$509,"&lt;&gt;OK")&gt;0,"Check Payments",SUMIFS('Payments'!$E$10:$E$509,'Payments'!$B$10:$B$509,A78,'Payments'!$D$10:$D$509,"Settled",'Payments'!$C$10:$C$509,"&lt;="&amp;'Members'!$B$6)-SUMIFS('Payments'!$E$10:$E$509,'Payments'!$B$10:$B$509,A78,'Payments'!$D$10:$D$509,"Refund",'Payments'!$C$10:$C$509,"&lt;="&amp;'Members'!$B$6)))))</x:f>
      </x:c>
      <x:c r="J78" s="13" t="str">
        <x:f>IF(A78="","",IF(ISNUMBER(I78),F78-I78,I78))</x:f>
      </x:c>
      <x:c r="K78" s="11" t="str">
        <x:f>IF(COUNTA(A78:G78)=0,"",IF(A78="","Missing period ID",IF(COUNTIFS($A$10:$A$309,A78)&lt;&gt;1,"Duplicate period ID",IF(COUNTIFS('Members'!$A$10:$A$109,B78)&lt;&gt;1,"Check member ID",IF(OR(NOT(ISNUMBER(D78)),NOT(ISNUMBER(E78)),D78&gt;E78),"Check dates",IF(NOT(ISNUMBER(F78)),"Missing fee",IF(F78&lt;0,"Use positive fee",IF(AND(G78&lt;&gt;"Yes",G78&lt;&gt;"No"),"Check cancellation",IF(AND(G78="No",COUNTIFS($B$10:$B$309,B78,$D$10:$D$309,"&lt;="&amp;E78,$E$10:$E$309,"&gt;="&amp;D78,$G$10:$G$309,"No")&gt;1),"Overlapping terms","OK")))))))))</x:f>
      </x:c>
    </x:row>
    <x:row r="79" ht="23" customHeight="1">
      <x:c r="A79" s="9"/>
      <x:c r="B79" s="9"/>
      <x:c r="C79" s="9"/>
      <x:c r="D79" s="10"/>
      <x:c r="E79" s="10"/>
      <x:c r="F79" s="12"/>
      <x:c r="G79" s="9"/>
      <x:c r="H79" s="11" t="str">
        <x:f>IF(A79="","",IF(K79&lt;&gt;"OK","Check period",IF(OR(NOT(ISNUMBER('Members'!$B$6)),NOT(ISNUMBER('Members'!$D$6)),'Members'!$D$6&lt;0),"Check settings",IF(G79="Yes","Cancelled",IF(D79&gt;'Members'!$B$6,"Future",IF(E79&lt;'Members'!$B$6,"Expired",IF(E79&lt;='Members'!$B$6+'Members'!$D$6,"Upcoming renewal","Active")))))))</x:f>
      </x:c>
      <x:c r="I79" s="13" t="str">
        <x:f>IF(A79="","",IF(K79&lt;&gt;"OK","Check period",IF(NOT(ISNUMBER('Members'!$B$6)),"Check settings",IF(COUNTIFS('Payments'!$B$10:$B$509,A79,'Payments'!$F$10:$F$509,"&lt;&gt;OK")&gt;0,"Check Payments",SUMIFS('Payments'!$E$10:$E$509,'Payments'!$B$10:$B$509,A79,'Payments'!$D$10:$D$509,"Settled",'Payments'!$C$10:$C$509,"&lt;="&amp;'Members'!$B$6)-SUMIFS('Payments'!$E$10:$E$509,'Payments'!$B$10:$B$509,A79,'Payments'!$D$10:$D$509,"Refund",'Payments'!$C$10:$C$509,"&lt;="&amp;'Members'!$B$6)))))</x:f>
      </x:c>
      <x:c r="J79" s="13" t="str">
        <x:f>IF(A79="","",IF(ISNUMBER(I79),F79-I79,I79))</x:f>
      </x:c>
      <x:c r="K79" s="11" t="str">
        <x:f>IF(COUNTA(A79:G79)=0,"",IF(A79="","Missing period ID",IF(COUNTIFS($A$10:$A$309,A79)&lt;&gt;1,"Duplicate period ID",IF(COUNTIFS('Members'!$A$10:$A$109,B79)&lt;&gt;1,"Check member ID",IF(OR(NOT(ISNUMBER(D79)),NOT(ISNUMBER(E79)),D79&gt;E79),"Check dates",IF(NOT(ISNUMBER(F79)),"Missing fee",IF(F79&lt;0,"Use positive fee",IF(AND(G79&lt;&gt;"Yes",G79&lt;&gt;"No"),"Check cancellation",IF(AND(G79="No",COUNTIFS($B$10:$B$309,B79,$D$10:$D$309,"&lt;="&amp;E79,$E$10:$E$309,"&gt;="&amp;D79,$G$10:$G$309,"No")&gt;1),"Overlapping terms","OK")))))))))</x:f>
      </x:c>
    </x:row>
    <x:row r="80" ht="23" customHeight="1">
      <x:c r="A80" s="9"/>
      <x:c r="B80" s="9"/>
      <x:c r="C80" s="9"/>
      <x:c r="D80" s="10"/>
      <x:c r="E80" s="10"/>
      <x:c r="F80" s="12"/>
      <x:c r="G80" s="9"/>
      <x:c r="H80" s="11" t="str">
        <x:f>IF(A80="","",IF(K80&lt;&gt;"OK","Check period",IF(OR(NOT(ISNUMBER('Members'!$B$6)),NOT(ISNUMBER('Members'!$D$6)),'Members'!$D$6&lt;0),"Check settings",IF(G80="Yes","Cancelled",IF(D80&gt;'Members'!$B$6,"Future",IF(E80&lt;'Members'!$B$6,"Expired",IF(E80&lt;='Members'!$B$6+'Members'!$D$6,"Upcoming renewal","Active")))))))</x:f>
      </x:c>
      <x:c r="I80" s="13" t="str">
        <x:f>IF(A80="","",IF(K80&lt;&gt;"OK","Check period",IF(NOT(ISNUMBER('Members'!$B$6)),"Check settings",IF(COUNTIFS('Payments'!$B$10:$B$509,A80,'Payments'!$F$10:$F$509,"&lt;&gt;OK")&gt;0,"Check Payments",SUMIFS('Payments'!$E$10:$E$509,'Payments'!$B$10:$B$509,A80,'Payments'!$D$10:$D$509,"Settled",'Payments'!$C$10:$C$509,"&lt;="&amp;'Members'!$B$6)-SUMIFS('Payments'!$E$10:$E$509,'Payments'!$B$10:$B$509,A80,'Payments'!$D$10:$D$509,"Refund",'Payments'!$C$10:$C$509,"&lt;="&amp;'Members'!$B$6)))))</x:f>
      </x:c>
      <x:c r="J80" s="13" t="str">
        <x:f>IF(A80="","",IF(ISNUMBER(I80),F80-I80,I80))</x:f>
      </x:c>
      <x:c r="K80" s="11" t="str">
        <x:f>IF(COUNTA(A80:G80)=0,"",IF(A80="","Missing period ID",IF(COUNTIFS($A$10:$A$309,A80)&lt;&gt;1,"Duplicate period ID",IF(COUNTIFS('Members'!$A$10:$A$109,B80)&lt;&gt;1,"Check member ID",IF(OR(NOT(ISNUMBER(D80)),NOT(ISNUMBER(E80)),D80&gt;E80),"Check dates",IF(NOT(ISNUMBER(F80)),"Missing fee",IF(F80&lt;0,"Use positive fee",IF(AND(G80&lt;&gt;"Yes",G80&lt;&gt;"No"),"Check cancellation",IF(AND(G80="No",COUNTIFS($B$10:$B$309,B80,$D$10:$D$309,"&lt;="&amp;E80,$E$10:$E$309,"&gt;="&amp;D80,$G$10:$G$309,"No")&gt;1),"Overlapping terms","OK")))))))))</x:f>
      </x:c>
    </x:row>
    <x:row r="81" ht="23" customHeight="1">
      <x:c r="A81" s="9"/>
      <x:c r="B81" s="9"/>
      <x:c r="C81" s="9"/>
      <x:c r="D81" s="10"/>
      <x:c r="E81" s="10"/>
      <x:c r="F81" s="12"/>
      <x:c r="G81" s="9"/>
      <x:c r="H81" s="11" t="str">
        <x:f>IF(A81="","",IF(K81&lt;&gt;"OK","Check period",IF(OR(NOT(ISNUMBER('Members'!$B$6)),NOT(ISNUMBER('Members'!$D$6)),'Members'!$D$6&lt;0),"Check settings",IF(G81="Yes","Cancelled",IF(D81&gt;'Members'!$B$6,"Future",IF(E81&lt;'Members'!$B$6,"Expired",IF(E81&lt;='Members'!$B$6+'Members'!$D$6,"Upcoming renewal","Active")))))))</x:f>
      </x:c>
      <x:c r="I81" s="13" t="str">
        <x:f>IF(A81="","",IF(K81&lt;&gt;"OK","Check period",IF(NOT(ISNUMBER('Members'!$B$6)),"Check settings",IF(COUNTIFS('Payments'!$B$10:$B$509,A81,'Payments'!$F$10:$F$509,"&lt;&gt;OK")&gt;0,"Check Payments",SUMIFS('Payments'!$E$10:$E$509,'Payments'!$B$10:$B$509,A81,'Payments'!$D$10:$D$509,"Settled",'Payments'!$C$10:$C$509,"&lt;="&amp;'Members'!$B$6)-SUMIFS('Payments'!$E$10:$E$509,'Payments'!$B$10:$B$509,A81,'Payments'!$D$10:$D$509,"Refund",'Payments'!$C$10:$C$509,"&lt;="&amp;'Members'!$B$6)))))</x:f>
      </x:c>
      <x:c r="J81" s="13" t="str">
        <x:f>IF(A81="","",IF(ISNUMBER(I81),F81-I81,I81))</x:f>
      </x:c>
      <x:c r="K81" s="11" t="str">
        <x:f>IF(COUNTA(A81:G81)=0,"",IF(A81="","Missing period ID",IF(COUNTIFS($A$10:$A$309,A81)&lt;&gt;1,"Duplicate period ID",IF(COUNTIFS('Members'!$A$10:$A$109,B81)&lt;&gt;1,"Check member ID",IF(OR(NOT(ISNUMBER(D81)),NOT(ISNUMBER(E81)),D81&gt;E81),"Check dates",IF(NOT(ISNUMBER(F81)),"Missing fee",IF(F81&lt;0,"Use positive fee",IF(AND(G81&lt;&gt;"Yes",G81&lt;&gt;"No"),"Check cancellation",IF(AND(G81="No",COUNTIFS($B$10:$B$309,B81,$D$10:$D$309,"&lt;="&amp;E81,$E$10:$E$309,"&gt;="&amp;D81,$G$10:$G$309,"No")&gt;1),"Overlapping terms","OK")))))))))</x:f>
      </x:c>
    </x:row>
    <x:row r="82" ht="23" customHeight="1">
      <x:c r="A82" s="9"/>
      <x:c r="B82" s="9"/>
      <x:c r="C82" s="9"/>
      <x:c r="D82" s="10"/>
      <x:c r="E82" s="10"/>
      <x:c r="F82" s="12"/>
      <x:c r="G82" s="9"/>
      <x:c r="H82" s="11" t="str">
        <x:f>IF(A82="","",IF(K82&lt;&gt;"OK","Check period",IF(OR(NOT(ISNUMBER('Members'!$B$6)),NOT(ISNUMBER('Members'!$D$6)),'Members'!$D$6&lt;0),"Check settings",IF(G82="Yes","Cancelled",IF(D82&gt;'Members'!$B$6,"Future",IF(E82&lt;'Members'!$B$6,"Expired",IF(E82&lt;='Members'!$B$6+'Members'!$D$6,"Upcoming renewal","Active")))))))</x:f>
      </x:c>
      <x:c r="I82" s="13" t="str">
        <x:f>IF(A82="","",IF(K82&lt;&gt;"OK","Check period",IF(NOT(ISNUMBER('Members'!$B$6)),"Check settings",IF(COUNTIFS('Payments'!$B$10:$B$509,A82,'Payments'!$F$10:$F$509,"&lt;&gt;OK")&gt;0,"Check Payments",SUMIFS('Payments'!$E$10:$E$509,'Payments'!$B$10:$B$509,A82,'Payments'!$D$10:$D$509,"Settled",'Payments'!$C$10:$C$509,"&lt;="&amp;'Members'!$B$6)-SUMIFS('Payments'!$E$10:$E$509,'Payments'!$B$10:$B$509,A82,'Payments'!$D$10:$D$509,"Refund",'Payments'!$C$10:$C$509,"&lt;="&amp;'Members'!$B$6)))))</x:f>
      </x:c>
      <x:c r="J82" s="13" t="str">
        <x:f>IF(A82="","",IF(ISNUMBER(I82),F82-I82,I82))</x:f>
      </x:c>
      <x:c r="K82" s="11" t="str">
        <x:f>IF(COUNTA(A82:G82)=0,"",IF(A82="","Missing period ID",IF(COUNTIFS($A$10:$A$309,A82)&lt;&gt;1,"Duplicate period ID",IF(COUNTIFS('Members'!$A$10:$A$109,B82)&lt;&gt;1,"Check member ID",IF(OR(NOT(ISNUMBER(D82)),NOT(ISNUMBER(E82)),D82&gt;E82),"Check dates",IF(NOT(ISNUMBER(F82)),"Missing fee",IF(F82&lt;0,"Use positive fee",IF(AND(G82&lt;&gt;"Yes",G82&lt;&gt;"No"),"Check cancellation",IF(AND(G82="No",COUNTIFS($B$10:$B$309,B82,$D$10:$D$309,"&lt;="&amp;E82,$E$10:$E$309,"&gt;="&amp;D82,$G$10:$G$309,"No")&gt;1),"Overlapping terms","OK")))))))))</x:f>
      </x:c>
    </x:row>
    <x:row r="83" ht="23" customHeight="1">
      <x:c r="A83" s="9"/>
      <x:c r="B83" s="9"/>
      <x:c r="C83" s="9"/>
      <x:c r="D83" s="10"/>
      <x:c r="E83" s="10"/>
      <x:c r="F83" s="12"/>
      <x:c r="G83" s="9"/>
      <x:c r="H83" s="11" t="str">
        <x:f>IF(A83="","",IF(K83&lt;&gt;"OK","Check period",IF(OR(NOT(ISNUMBER('Members'!$B$6)),NOT(ISNUMBER('Members'!$D$6)),'Members'!$D$6&lt;0),"Check settings",IF(G83="Yes","Cancelled",IF(D83&gt;'Members'!$B$6,"Future",IF(E83&lt;'Members'!$B$6,"Expired",IF(E83&lt;='Members'!$B$6+'Members'!$D$6,"Upcoming renewal","Active")))))))</x:f>
      </x:c>
      <x:c r="I83" s="13" t="str">
        <x:f>IF(A83="","",IF(K83&lt;&gt;"OK","Check period",IF(NOT(ISNUMBER('Members'!$B$6)),"Check settings",IF(COUNTIFS('Payments'!$B$10:$B$509,A83,'Payments'!$F$10:$F$509,"&lt;&gt;OK")&gt;0,"Check Payments",SUMIFS('Payments'!$E$10:$E$509,'Payments'!$B$10:$B$509,A83,'Payments'!$D$10:$D$509,"Settled",'Payments'!$C$10:$C$509,"&lt;="&amp;'Members'!$B$6)-SUMIFS('Payments'!$E$10:$E$509,'Payments'!$B$10:$B$509,A83,'Payments'!$D$10:$D$509,"Refund",'Payments'!$C$10:$C$509,"&lt;="&amp;'Members'!$B$6)))))</x:f>
      </x:c>
      <x:c r="J83" s="13" t="str">
        <x:f>IF(A83="","",IF(ISNUMBER(I83),F83-I83,I83))</x:f>
      </x:c>
      <x:c r="K83" s="11" t="str">
        <x:f>IF(COUNTA(A83:G83)=0,"",IF(A83="","Missing period ID",IF(COUNTIFS($A$10:$A$309,A83)&lt;&gt;1,"Duplicate period ID",IF(COUNTIFS('Members'!$A$10:$A$109,B83)&lt;&gt;1,"Check member ID",IF(OR(NOT(ISNUMBER(D83)),NOT(ISNUMBER(E83)),D83&gt;E83),"Check dates",IF(NOT(ISNUMBER(F83)),"Missing fee",IF(F83&lt;0,"Use positive fee",IF(AND(G83&lt;&gt;"Yes",G83&lt;&gt;"No"),"Check cancellation",IF(AND(G83="No",COUNTIFS($B$10:$B$309,B83,$D$10:$D$309,"&lt;="&amp;E83,$E$10:$E$309,"&gt;="&amp;D83,$G$10:$G$309,"No")&gt;1),"Overlapping terms","OK")))))))))</x:f>
      </x:c>
    </x:row>
    <x:row r="84" ht="23" customHeight="1">
      <x:c r="A84" s="9"/>
      <x:c r="B84" s="9"/>
      <x:c r="C84" s="9"/>
      <x:c r="D84" s="10"/>
      <x:c r="E84" s="10"/>
      <x:c r="F84" s="12"/>
      <x:c r="G84" s="9"/>
      <x:c r="H84" s="11" t="str">
        <x:f>IF(A84="","",IF(K84&lt;&gt;"OK","Check period",IF(OR(NOT(ISNUMBER('Members'!$B$6)),NOT(ISNUMBER('Members'!$D$6)),'Members'!$D$6&lt;0),"Check settings",IF(G84="Yes","Cancelled",IF(D84&gt;'Members'!$B$6,"Future",IF(E84&lt;'Members'!$B$6,"Expired",IF(E84&lt;='Members'!$B$6+'Members'!$D$6,"Upcoming renewal","Active")))))))</x:f>
      </x:c>
      <x:c r="I84" s="13" t="str">
        <x:f>IF(A84="","",IF(K84&lt;&gt;"OK","Check period",IF(NOT(ISNUMBER('Members'!$B$6)),"Check settings",IF(COUNTIFS('Payments'!$B$10:$B$509,A84,'Payments'!$F$10:$F$509,"&lt;&gt;OK")&gt;0,"Check Payments",SUMIFS('Payments'!$E$10:$E$509,'Payments'!$B$10:$B$509,A84,'Payments'!$D$10:$D$509,"Settled",'Payments'!$C$10:$C$509,"&lt;="&amp;'Members'!$B$6)-SUMIFS('Payments'!$E$10:$E$509,'Payments'!$B$10:$B$509,A84,'Payments'!$D$10:$D$509,"Refund",'Payments'!$C$10:$C$509,"&lt;="&amp;'Members'!$B$6)))))</x:f>
      </x:c>
      <x:c r="J84" s="13" t="str">
        <x:f>IF(A84="","",IF(ISNUMBER(I84),F84-I84,I84))</x:f>
      </x:c>
      <x:c r="K84" s="11" t="str">
        <x:f>IF(COUNTA(A84:G84)=0,"",IF(A84="","Missing period ID",IF(COUNTIFS($A$10:$A$309,A84)&lt;&gt;1,"Duplicate period ID",IF(COUNTIFS('Members'!$A$10:$A$109,B84)&lt;&gt;1,"Check member ID",IF(OR(NOT(ISNUMBER(D84)),NOT(ISNUMBER(E84)),D84&gt;E84),"Check dates",IF(NOT(ISNUMBER(F84)),"Missing fee",IF(F84&lt;0,"Use positive fee",IF(AND(G84&lt;&gt;"Yes",G84&lt;&gt;"No"),"Check cancellation",IF(AND(G84="No",COUNTIFS($B$10:$B$309,B84,$D$10:$D$309,"&lt;="&amp;E84,$E$10:$E$309,"&gt;="&amp;D84,$G$10:$G$309,"No")&gt;1),"Overlapping terms","OK")))))))))</x:f>
      </x:c>
    </x:row>
    <x:row r="85" ht="23" customHeight="1">
      <x:c r="A85" s="9"/>
      <x:c r="B85" s="9"/>
      <x:c r="C85" s="9"/>
      <x:c r="D85" s="10"/>
      <x:c r="E85" s="10"/>
      <x:c r="F85" s="12"/>
      <x:c r="G85" s="9"/>
      <x:c r="H85" s="11" t="str">
        <x:f>IF(A85="","",IF(K85&lt;&gt;"OK","Check period",IF(OR(NOT(ISNUMBER('Members'!$B$6)),NOT(ISNUMBER('Members'!$D$6)),'Members'!$D$6&lt;0),"Check settings",IF(G85="Yes","Cancelled",IF(D85&gt;'Members'!$B$6,"Future",IF(E85&lt;'Members'!$B$6,"Expired",IF(E85&lt;='Members'!$B$6+'Members'!$D$6,"Upcoming renewal","Active")))))))</x:f>
      </x:c>
      <x:c r="I85" s="13" t="str">
        <x:f>IF(A85="","",IF(K85&lt;&gt;"OK","Check period",IF(NOT(ISNUMBER('Members'!$B$6)),"Check settings",IF(COUNTIFS('Payments'!$B$10:$B$509,A85,'Payments'!$F$10:$F$509,"&lt;&gt;OK")&gt;0,"Check Payments",SUMIFS('Payments'!$E$10:$E$509,'Payments'!$B$10:$B$509,A85,'Payments'!$D$10:$D$509,"Settled",'Payments'!$C$10:$C$509,"&lt;="&amp;'Members'!$B$6)-SUMIFS('Payments'!$E$10:$E$509,'Payments'!$B$10:$B$509,A85,'Payments'!$D$10:$D$509,"Refund",'Payments'!$C$10:$C$509,"&lt;="&amp;'Members'!$B$6)))))</x:f>
      </x:c>
      <x:c r="J85" s="13" t="str">
        <x:f>IF(A85="","",IF(ISNUMBER(I85),F85-I85,I85))</x:f>
      </x:c>
      <x:c r="K85" s="11" t="str">
        <x:f>IF(COUNTA(A85:G85)=0,"",IF(A85="","Missing period ID",IF(COUNTIFS($A$10:$A$309,A85)&lt;&gt;1,"Duplicate period ID",IF(COUNTIFS('Members'!$A$10:$A$109,B85)&lt;&gt;1,"Check member ID",IF(OR(NOT(ISNUMBER(D85)),NOT(ISNUMBER(E85)),D85&gt;E85),"Check dates",IF(NOT(ISNUMBER(F85)),"Missing fee",IF(F85&lt;0,"Use positive fee",IF(AND(G85&lt;&gt;"Yes",G85&lt;&gt;"No"),"Check cancellation",IF(AND(G85="No",COUNTIFS($B$10:$B$309,B85,$D$10:$D$309,"&lt;="&amp;E85,$E$10:$E$309,"&gt;="&amp;D85,$G$10:$G$309,"No")&gt;1),"Overlapping terms","OK")))))))))</x:f>
      </x:c>
    </x:row>
    <x:row r="86" ht="23" customHeight="1">
      <x:c r="A86" s="9"/>
      <x:c r="B86" s="9"/>
      <x:c r="C86" s="9"/>
      <x:c r="D86" s="10"/>
      <x:c r="E86" s="10"/>
      <x:c r="F86" s="12"/>
      <x:c r="G86" s="9"/>
      <x:c r="H86" s="11" t="str">
        <x:f>IF(A86="","",IF(K86&lt;&gt;"OK","Check period",IF(OR(NOT(ISNUMBER('Members'!$B$6)),NOT(ISNUMBER('Members'!$D$6)),'Members'!$D$6&lt;0),"Check settings",IF(G86="Yes","Cancelled",IF(D86&gt;'Members'!$B$6,"Future",IF(E86&lt;'Members'!$B$6,"Expired",IF(E86&lt;='Members'!$B$6+'Members'!$D$6,"Upcoming renewal","Active")))))))</x:f>
      </x:c>
      <x:c r="I86" s="13" t="str">
        <x:f>IF(A86="","",IF(K86&lt;&gt;"OK","Check period",IF(NOT(ISNUMBER('Members'!$B$6)),"Check settings",IF(COUNTIFS('Payments'!$B$10:$B$509,A86,'Payments'!$F$10:$F$509,"&lt;&gt;OK")&gt;0,"Check Payments",SUMIFS('Payments'!$E$10:$E$509,'Payments'!$B$10:$B$509,A86,'Payments'!$D$10:$D$509,"Settled",'Payments'!$C$10:$C$509,"&lt;="&amp;'Members'!$B$6)-SUMIFS('Payments'!$E$10:$E$509,'Payments'!$B$10:$B$509,A86,'Payments'!$D$10:$D$509,"Refund",'Payments'!$C$10:$C$509,"&lt;="&amp;'Members'!$B$6)))))</x:f>
      </x:c>
      <x:c r="J86" s="13" t="str">
        <x:f>IF(A86="","",IF(ISNUMBER(I86),F86-I86,I86))</x:f>
      </x:c>
      <x:c r="K86" s="11" t="str">
        <x:f>IF(COUNTA(A86:G86)=0,"",IF(A86="","Missing period ID",IF(COUNTIFS($A$10:$A$309,A86)&lt;&gt;1,"Duplicate period ID",IF(COUNTIFS('Members'!$A$10:$A$109,B86)&lt;&gt;1,"Check member ID",IF(OR(NOT(ISNUMBER(D86)),NOT(ISNUMBER(E86)),D86&gt;E86),"Check dates",IF(NOT(ISNUMBER(F86)),"Missing fee",IF(F86&lt;0,"Use positive fee",IF(AND(G86&lt;&gt;"Yes",G86&lt;&gt;"No"),"Check cancellation",IF(AND(G86="No",COUNTIFS($B$10:$B$309,B86,$D$10:$D$309,"&lt;="&amp;E86,$E$10:$E$309,"&gt;="&amp;D86,$G$10:$G$309,"No")&gt;1),"Overlapping terms","OK")))))))))</x:f>
      </x:c>
    </x:row>
    <x:row r="87" ht="23" customHeight="1">
      <x:c r="A87" s="9"/>
      <x:c r="B87" s="9"/>
      <x:c r="C87" s="9"/>
      <x:c r="D87" s="10"/>
      <x:c r="E87" s="10"/>
      <x:c r="F87" s="12"/>
      <x:c r="G87" s="9"/>
      <x:c r="H87" s="11" t="str">
        <x:f>IF(A87="","",IF(K87&lt;&gt;"OK","Check period",IF(OR(NOT(ISNUMBER('Members'!$B$6)),NOT(ISNUMBER('Members'!$D$6)),'Members'!$D$6&lt;0),"Check settings",IF(G87="Yes","Cancelled",IF(D87&gt;'Members'!$B$6,"Future",IF(E87&lt;'Members'!$B$6,"Expired",IF(E87&lt;='Members'!$B$6+'Members'!$D$6,"Upcoming renewal","Active")))))))</x:f>
      </x:c>
      <x:c r="I87" s="13" t="str">
        <x:f>IF(A87="","",IF(K87&lt;&gt;"OK","Check period",IF(NOT(ISNUMBER('Members'!$B$6)),"Check settings",IF(COUNTIFS('Payments'!$B$10:$B$509,A87,'Payments'!$F$10:$F$509,"&lt;&gt;OK")&gt;0,"Check Payments",SUMIFS('Payments'!$E$10:$E$509,'Payments'!$B$10:$B$509,A87,'Payments'!$D$10:$D$509,"Settled",'Payments'!$C$10:$C$509,"&lt;="&amp;'Members'!$B$6)-SUMIFS('Payments'!$E$10:$E$509,'Payments'!$B$10:$B$509,A87,'Payments'!$D$10:$D$509,"Refund",'Payments'!$C$10:$C$509,"&lt;="&amp;'Members'!$B$6)))))</x:f>
      </x:c>
      <x:c r="J87" s="13" t="str">
        <x:f>IF(A87="","",IF(ISNUMBER(I87),F87-I87,I87))</x:f>
      </x:c>
      <x:c r="K87" s="11" t="str">
        <x:f>IF(COUNTA(A87:G87)=0,"",IF(A87="","Missing period ID",IF(COUNTIFS($A$10:$A$309,A87)&lt;&gt;1,"Duplicate period ID",IF(COUNTIFS('Members'!$A$10:$A$109,B87)&lt;&gt;1,"Check member ID",IF(OR(NOT(ISNUMBER(D87)),NOT(ISNUMBER(E87)),D87&gt;E87),"Check dates",IF(NOT(ISNUMBER(F87)),"Missing fee",IF(F87&lt;0,"Use positive fee",IF(AND(G87&lt;&gt;"Yes",G87&lt;&gt;"No"),"Check cancellation",IF(AND(G87="No",COUNTIFS($B$10:$B$309,B87,$D$10:$D$309,"&lt;="&amp;E87,$E$10:$E$309,"&gt;="&amp;D87,$G$10:$G$309,"No")&gt;1),"Overlapping terms","OK")))))))))</x:f>
      </x:c>
    </x:row>
    <x:row r="88" ht="23" customHeight="1">
      <x:c r="A88" s="9"/>
      <x:c r="B88" s="9"/>
      <x:c r="C88" s="9"/>
      <x:c r="D88" s="10"/>
      <x:c r="E88" s="10"/>
      <x:c r="F88" s="12"/>
      <x:c r="G88" s="9"/>
      <x:c r="H88" s="11" t="str">
        <x:f>IF(A88="","",IF(K88&lt;&gt;"OK","Check period",IF(OR(NOT(ISNUMBER('Members'!$B$6)),NOT(ISNUMBER('Members'!$D$6)),'Members'!$D$6&lt;0),"Check settings",IF(G88="Yes","Cancelled",IF(D88&gt;'Members'!$B$6,"Future",IF(E88&lt;'Members'!$B$6,"Expired",IF(E88&lt;='Members'!$B$6+'Members'!$D$6,"Upcoming renewal","Active")))))))</x:f>
      </x:c>
      <x:c r="I88" s="13" t="str">
        <x:f>IF(A88="","",IF(K88&lt;&gt;"OK","Check period",IF(NOT(ISNUMBER('Members'!$B$6)),"Check settings",IF(COUNTIFS('Payments'!$B$10:$B$509,A88,'Payments'!$F$10:$F$509,"&lt;&gt;OK")&gt;0,"Check Payments",SUMIFS('Payments'!$E$10:$E$509,'Payments'!$B$10:$B$509,A88,'Payments'!$D$10:$D$509,"Settled",'Payments'!$C$10:$C$509,"&lt;="&amp;'Members'!$B$6)-SUMIFS('Payments'!$E$10:$E$509,'Payments'!$B$10:$B$509,A88,'Payments'!$D$10:$D$509,"Refund",'Payments'!$C$10:$C$509,"&lt;="&amp;'Members'!$B$6)))))</x:f>
      </x:c>
      <x:c r="J88" s="13" t="str">
        <x:f>IF(A88="","",IF(ISNUMBER(I88),F88-I88,I88))</x:f>
      </x:c>
      <x:c r="K88" s="11" t="str">
        <x:f>IF(COUNTA(A88:G88)=0,"",IF(A88="","Missing period ID",IF(COUNTIFS($A$10:$A$309,A88)&lt;&gt;1,"Duplicate period ID",IF(COUNTIFS('Members'!$A$10:$A$109,B88)&lt;&gt;1,"Check member ID",IF(OR(NOT(ISNUMBER(D88)),NOT(ISNUMBER(E88)),D88&gt;E88),"Check dates",IF(NOT(ISNUMBER(F88)),"Missing fee",IF(F88&lt;0,"Use positive fee",IF(AND(G88&lt;&gt;"Yes",G88&lt;&gt;"No"),"Check cancellation",IF(AND(G88="No",COUNTIFS($B$10:$B$309,B88,$D$10:$D$309,"&lt;="&amp;E88,$E$10:$E$309,"&gt;="&amp;D88,$G$10:$G$309,"No")&gt;1),"Overlapping terms","OK")))))))))</x:f>
      </x:c>
    </x:row>
    <x:row r="89" ht="23" customHeight="1">
      <x:c r="A89" s="9"/>
      <x:c r="B89" s="9"/>
      <x:c r="C89" s="9"/>
      <x:c r="D89" s="10"/>
      <x:c r="E89" s="10"/>
      <x:c r="F89" s="12"/>
      <x:c r="G89" s="9"/>
      <x:c r="H89" s="11" t="str">
        <x:f>IF(A89="","",IF(K89&lt;&gt;"OK","Check period",IF(OR(NOT(ISNUMBER('Members'!$B$6)),NOT(ISNUMBER('Members'!$D$6)),'Members'!$D$6&lt;0),"Check settings",IF(G89="Yes","Cancelled",IF(D89&gt;'Members'!$B$6,"Future",IF(E89&lt;'Members'!$B$6,"Expired",IF(E89&lt;='Members'!$B$6+'Members'!$D$6,"Upcoming renewal","Active")))))))</x:f>
      </x:c>
      <x:c r="I89" s="13" t="str">
        <x:f>IF(A89="","",IF(K89&lt;&gt;"OK","Check period",IF(NOT(ISNUMBER('Members'!$B$6)),"Check settings",IF(COUNTIFS('Payments'!$B$10:$B$509,A89,'Payments'!$F$10:$F$509,"&lt;&gt;OK")&gt;0,"Check Payments",SUMIFS('Payments'!$E$10:$E$509,'Payments'!$B$10:$B$509,A89,'Payments'!$D$10:$D$509,"Settled",'Payments'!$C$10:$C$509,"&lt;="&amp;'Members'!$B$6)-SUMIFS('Payments'!$E$10:$E$509,'Payments'!$B$10:$B$509,A89,'Payments'!$D$10:$D$509,"Refund",'Payments'!$C$10:$C$509,"&lt;="&amp;'Members'!$B$6)))))</x:f>
      </x:c>
      <x:c r="J89" s="13" t="str">
        <x:f>IF(A89="","",IF(ISNUMBER(I89),F89-I89,I89))</x:f>
      </x:c>
      <x:c r="K89" s="11" t="str">
        <x:f>IF(COUNTA(A89:G89)=0,"",IF(A89="","Missing period ID",IF(COUNTIFS($A$10:$A$309,A89)&lt;&gt;1,"Duplicate period ID",IF(COUNTIFS('Members'!$A$10:$A$109,B89)&lt;&gt;1,"Check member ID",IF(OR(NOT(ISNUMBER(D89)),NOT(ISNUMBER(E89)),D89&gt;E89),"Check dates",IF(NOT(ISNUMBER(F89)),"Missing fee",IF(F89&lt;0,"Use positive fee",IF(AND(G89&lt;&gt;"Yes",G89&lt;&gt;"No"),"Check cancellation",IF(AND(G89="No",COUNTIFS($B$10:$B$309,B89,$D$10:$D$309,"&lt;="&amp;E89,$E$10:$E$309,"&gt;="&amp;D89,$G$10:$G$309,"No")&gt;1),"Overlapping terms","OK")))))))))</x:f>
      </x:c>
    </x:row>
    <x:row r="90" ht="23" customHeight="1">
      <x:c r="A90" s="9"/>
      <x:c r="B90" s="9"/>
      <x:c r="C90" s="9"/>
      <x:c r="D90" s="10"/>
      <x:c r="E90" s="10"/>
      <x:c r="F90" s="12"/>
      <x:c r="G90" s="9"/>
      <x:c r="H90" s="11" t="str">
        <x:f>IF(A90="","",IF(K90&lt;&gt;"OK","Check period",IF(OR(NOT(ISNUMBER('Members'!$B$6)),NOT(ISNUMBER('Members'!$D$6)),'Members'!$D$6&lt;0),"Check settings",IF(G90="Yes","Cancelled",IF(D90&gt;'Members'!$B$6,"Future",IF(E90&lt;'Members'!$B$6,"Expired",IF(E90&lt;='Members'!$B$6+'Members'!$D$6,"Upcoming renewal","Active")))))))</x:f>
      </x:c>
      <x:c r="I90" s="13" t="str">
        <x:f>IF(A90="","",IF(K90&lt;&gt;"OK","Check period",IF(NOT(ISNUMBER('Members'!$B$6)),"Check settings",IF(COUNTIFS('Payments'!$B$10:$B$509,A90,'Payments'!$F$10:$F$509,"&lt;&gt;OK")&gt;0,"Check Payments",SUMIFS('Payments'!$E$10:$E$509,'Payments'!$B$10:$B$509,A90,'Payments'!$D$10:$D$509,"Settled",'Payments'!$C$10:$C$509,"&lt;="&amp;'Members'!$B$6)-SUMIFS('Payments'!$E$10:$E$509,'Payments'!$B$10:$B$509,A90,'Payments'!$D$10:$D$509,"Refund",'Payments'!$C$10:$C$509,"&lt;="&amp;'Members'!$B$6)))))</x:f>
      </x:c>
      <x:c r="J90" s="13" t="str">
        <x:f>IF(A90="","",IF(ISNUMBER(I90),F90-I90,I90))</x:f>
      </x:c>
      <x:c r="K90" s="11" t="str">
        <x:f>IF(COUNTA(A90:G90)=0,"",IF(A90="","Missing period ID",IF(COUNTIFS($A$10:$A$309,A90)&lt;&gt;1,"Duplicate period ID",IF(COUNTIFS('Members'!$A$10:$A$109,B90)&lt;&gt;1,"Check member ID",IF(OR(NOT(ISNUMBER(D90)),NOT(ISNUMBER(E90)),D90&gt;E90),"Check dates",IF(NOT(ISNUMBER(F90)),"Missing fee",IF(F90&lt;0,"Use positive fee",IF(AND(G90&lt;&gt;"Yes",G90&lt;&gt;"No"),"Check cancellation",IF(AND(G90="No",COUNTIFS($B$10:$B$309,B90,$D$10:$D$309,"&lt;="&amp;E90,$E$10:$E$309,"&gt;="&amp;D90,$G$10:$G$309,"No")&gt;1),"Overlapping terms","OK")))))))))</x:f>
      </x:c>
    </x:row>
    <x:row r="91" ht="23" customHeight="1">
      <x:c r="A91" s="9"/>
      <x:c r="B91" s="9"/>
      <x:c r="C91" s="9"/>
      <x:c r="D91" s="10"/>
      <x:c r="E91" s="10"/>
      <x:c r="F91" s="12"/>
      <x:c r="G91" s="9"/>
      <x:c r="H91" s="11" t="str">
        <x:f>IF(A91="","",IF(K91&lt;&gt;"OK","Check period",IF(OR(NOT(ISNUMBER('Members'!$B$6)),NOT(ISNUMBER('Members'!$D$6)),'Members'!$D$6&lt;0),"Check settings",IF(G91="Yes","Cancelled",IF(D91&gt;'Members'!$B$6,"Future",IF(E91&lt;'Members'!$B$6,"Expired",IF(E91&lt;='Members'!$B$6+'Members'!$D$6,"Upcoming renewal","Active")))))))</x:f>
      </x:c>
      <x:c r="I91" s="13" t="str">
        <x:f>IF(A91="","",IF(K91&lt;&gt;"OK","Check period",IF(NOT(ISNUMBER('Members'!$B$6)),"Check settings",IF(COUNTIFS('Payments'!$B$10:$B$509,A91,'Payments'!$F$10:$F$509,"&lt;&gt;OK")&gt;0,"Check Payments",SUMIFS('Payments'!$E$10:$E$509,'Payments'!$B$10:$B$509,A91,'Payments'!$D$10:$D$509,"Settled",'Payments'!$C$10:$C$509,"&lt;="&amp;'Members'!$B$6)-SUMIFS('Payments'!$E$10:$E$509,'Payments'!$B$10:$B$509,A91,'Payments'!$D$10:$D$509,"Refund",'Payments'!$C$10:$C$509,"&lt;="&amp;'Members'!$B$6)))))</x:f>
      </x:c>
      <x:c r="J91" s="13" t="str">
        <x:f>IF(A91="","",IF(ISNUMBER(I91),F91-I91,I91))</x:f>
      </x:c>
      <x:c r="K91" s="11" t="str">
        <x:f>IF(COUNTA(A91:G91)=0,"",IF(A91="","Missing period ID",IF(COUNTIFS($A$10:$A$309,A91)&lt;&gt;1,"Duplicate period ID",IF(COUNTIFS('Members'!$A$10:$A$109,B91)&lt;&gt;1,"Check member ID",IF(OR(NOT(ISNUMBER(D91)),NOT(ISNUMBER(E91)),D91&gt;E91),"Check dates",IF(NOT(ISNUMBER(F91)),"Missing fee",IF(F91&lt;0,"Use positive fee",IF(AND(G91&lt;&gt;"Yes",G91&lt;&gt;"No"),"Check cancellation",IF(AND(G91="No",COUNTIFS($B$10:$B$309,B91,$D$10:$D$309,"&lt;="&amp;E91,$E$10:$E$309,"&gt;="&amp;D91,$G$10:$G$309,"No")&gt;1),"Overlapping terms","OK")))))))))</x:f>
      </x:c>
    </x:row>
    <x:row r="92" ht="23" customHeight="1">
      <x:c r="A92" s="9"/>
      <x:c r="B92" s="9"/>
      <x:c r="C92" s="9"/>
      <x:c r="D92" s="10"/>
      <x:c r="E92" s="10"/>
      <x:c r="F92" s="12"/>
      <x:c r="G92" s="9"/>
      <x:c r="H92" s="11" t="str">
        <x:f>IF(A92="","",IF(K92&lt;&gt;"OK","Check period",IF(OR(NOT(ISNUMBER('Members'!$B$6)),NOT(ISNUMBER('Members'!$D$6)),'Members'!$D$6&lt;0),"Check settings",IF(G92="Yes","Cancelled",IF(D92&gt;'Members'!$B$6,"Future",IF(E92&lt;'Members'!$B$6,"Expired",IF(E92&lt;='Members'!$B$6+'Members'!$D$6,"Upcoming renewal","Active")))))))</x:f>
      </x:c>
      <x:c r="I92" s="13" t="str">
        <x:f>IF(A92="","",IF(K92&lt;&gt;"OK","Check period",IF(NOT(ISNUMBER('Members'!$B$6)),"Check settings",IF(COUNTIFS('Payments'!$B$10:$B$509,A92,'Payments'!$F$10:$F$509,"&lt;&gt;OK")&gt;0,"Check Payments",SUMIFS('Payments'!$E$10:$E$509,'Payments'!$B$10:$B$509,A92,'Payments'!$D$10:$D$509,"Settled",'Payments'!$C$10:$C$509,"&lt;="&amp;'Members'!$B$6)-SUMIFS('Payments'!$E$10:$E$509,'Payments'!$B$10:$B$509,A92,'Payments'!$D$10:$D$509,"Refund",'Payments'!$C$10:$C$509,"&lt;="&amp;'Members'!$B$6)))))</x:f>
      </x:c>
      <x:c r="J92" s="13" t="str">
        <x:f>IF(A92="","",IF(ISNUMBER(I92),F92-I92,I92))</x:f>
      </x:c>
      <x:c r="K92" s="11" t="str">
        <x:f>IF(COUNTA(A92:G92)=0,"",IF(A92="","Missing period ID",IF(COUNTIFS($A$10:$A$309,A92)&lt;&gt;1,"Duplicate period ID",IF(COUNTIFS('Members'!$A$10:$A$109,B92)&lt;&gt;1,"Check member ID",IF(OR(NOT(ISNUMBER(D92)),NOT(ISNUMBER(E92)),D92&gt;E92),"Check dates",IF(NOT(ISNUMBER(F92)),"Missing fee",IF(F92&lt;0,"Use positive fee",IF(AND(G92&lt;&gt;"Yes",G92&lt;&gt;"No"),"Check cancellation",IF(AND(G92="No",COUNTIFS($B$10:$B$309,B92,$D$10:$D$309,"&lt;="&amp;E92,$E$10:$E$309,"&gt;="&amp;D92,$G$10:$G$309,"No")&gt;1),"Overlapping terms","OK")))))))))</x:f>
      </x:c>
    </x:row>
    <x:row r="93" ht="23" customHeight="1">
      <x:c r="A93" s="9"/>
      <x:c r="B93" s="9"/>
      <x:c r="C93" s="9"/>
      <x:c r="D93" s="10"/>
      <x:c r="E93" s="10"/>
      <x:c r="F93" s="12"/>
      <x:c r="G93" s="9"/>
      <x:c r="H93" s="11" t="str">
        <x:f>IF(A93="","",IF(K93&lt;&gt;"OK","Check period",IF(OR(NOT(ISNUMBER('Members'!$B$6)),NOT(ISNUMBER('Members'!$D$6)),'Members'!$D$6&lt;0),"Check settings",IF(G93="Yes","Cancelled",IF(D93&gt;'Members'!$B$6,"Future",IF(E93&lt;'Members'!$B$6,"Expired",IF(E93&lt;='Members'!$B$6+'Members'!$D$6,"Upcoming renewal","Active")))))))</x:f>
      </x:c>
      <x:c r="I93" s="13" t="str">
        <x:f>IF(A93="","",IF(K93&lt;&gt;"OK","Check period",IF(NOT(ISNUMBER('Members'!$B$6)),"Check settings",IF(COUNTIFS('Payments'!$B$10:$B$509,A93,'Payments'!$F$10:$F$509,"&lt;&gt;OK")&gt;0,"Check Payments",SUMIFS('Payments'!$E$10:$E$509,'Payments'!$B$10:$B$509,A93,'Payments'!$D$10:$D$509,"Settled",'Payments'!$C$10:$C$509,"&lt;="&amp;'Members'!$B$6)-SUMIFS('Payments'!$E$10:$E$509,'Payments'!$B$10:$B$509,A93,'Payments'!$D$10:$D$509,"Refund",'Payments'!$C$10:$C$509,"&lt;="&amp;'Members'!$B$6)))))</x:f>
      </x:c>
      <x:c r="J93" s="13" t="str">
        <x:f>IF(A93="","",IF(ISNUMBER(I93),F93-I93,I93))</x:f>
      </x:c>
      <x:c r="K93" s="11" t="str">
        <x:f>IF(COUNTA(A93:G93)=0,"",IF(A93="","Missing period ID",IF(COUNTIFS($A$10:$A$309,A93)&lt;&gt;1,"Duplicate period ID",IF(COUNTIFS('Members'!$A$10:$A$109,B93)&lt;&gt;1,"Check member ID",IF(OR(NOT(ISNUMBER(D93)),NOT(ISNUMBER(E93)),D93&gt;E93),"Check dates",IF(NOT(ISNUMBER(F93)),"Missing fee",IF(F93&lt;0,"Use positive fee",IF(AND(G93&lt;&gt;"Yes",G93&lt;&gt;"No"),"Check cancellation",IF(AND(G93="No",COUNTIFS($B$10:$B$309,B93,$D$10:$D$309,"&lt;="&amp;E93,$E$10:$E$309,"&gt;="&amp;D93,$G$10:$G$309,"No")&gt;1),"Overlapping terms","OK")))))))))</x:f>
      </x:c>
    </x:row>
    <x:row r="94" ht="23" customHeight="1">
      <x:c r="A94" s="9"/>
      <x:c r="B94" s="9"/>
      <x:c r="C94" s="9"/>
      <x:c r="D94" s="10"/>
      <x:c r="E94" s="10"/>
      <x:c r="F94" s="12"/>
      <x:c r="G94" s="9"/>
      <x:c r="H94" s="11" t="str">
        <x:f>IF(A94="","",IF(K94&lt;&gt;"OK","Check period",IF(OR(NOT(ISNUMBER('Members'!$B$6)),NOT(ISNUMBER('Members'!$D$6)),'Members'!$D$6&lt;0),"Check settings",IF(G94="Yes","Cancelled",IF(D94&gt;'Members'!$B$6,"Future",IF(E94&lt;'Members'!$B$6,"Expired",IF(E94&lt;='Members'!$B$6+'Members'!$D$6,"Upcoming renewal","Active")))))))</x:f>
      </x:c>
      <x:c r="I94" s="13" t="str">
        <x:f>IF(A94="","",IF(K94&lt;&gt;"OK","Check period",IF(NOT(ISNUMBER('Members'!$B$6)),"Check settings",IF(COUNTIFS('Payments'!$B$10:$B$509,A94,'Payments'!$F$10:$F$509,"&lt;&gt;OK")&gt;0,"Check Payments",SUMIFS('Payments'!$E$10:$E$509,'Payments'!$B$10:$B$509,A94,'Payments'!$D$10:$D$509,"Settled",'Payments'!$C$10:$C$509,"&lt;="&amp;'Members'!$B$6)-SUMIFS('Payments'!$E$10:$E$509,'Payments'!$B$10:$B$509,A94,'Payments'!$D$10:$D$509,"Refund",'Payments'!$C$10:$C$509,"&lt;="&amp;'Members'!$B$6)))))</x:f>
      </x:c>
      <x:c r="J94" s="13" t="str">
        <x:f>IF(A94="","",IF(ISNUMBER(I94),F94-I94,I94))</x:f>
      </x:c>
      <x:c r="K94" s="11" t="str">
        <x:f>IF(COUNTA(A94:G94)=0,"",IF(A94="","Missing period ID",IF(COUNTIFS($A$10:$A$309,A94)&lt;&gt;1,"Duplicate period ID",IF(COUNTIFS('Members'!$A$10:$A$109,B94)&lt;&gt;1,"Check member ID",IF(OR(NOT(ISNUMBER(D94)),NOT(ISNUMBER(E94)),D94&gt;E94),"Check dates",IF(NOT(ISNUMBER(F94)),"Missing fee",IF(F94&lt;0,"Use positive fee",IF(AND(G94&lt;&gt;"Yes",G94&lt;&gt;"No"),"Check cancellation",IF(AND(G94="No",COUNTIFS($B$10:$B$309,B94,$D$10:$D$309,"&lt;="&amp;E94,$E$10:$E$309,"&gt;="&amp;D94,$G$10:$G$309,"No")&gt;1),"Overlapping terms","OK")))))))))</x:f>
      </x:c>
    </x:row>
    <x:row r="95" ht="23" customHeight="1">
      <x:c r="A95" s="9"/>
      <x:c r="B95" s="9"/>
      <x:c r="C95" s="9"/>
      <x:c r="D95" s="10"/>
      <x:c r="E95" s="10"/>
      <x:c r="F95" s="12"/>
      <x:c r="G95" s="9"/>
      <x:c r="H95" s="11" t="str">
        <x:f>IF(A95="","",IF(K95&lt;&gt;"OK","Check period",IF(OR(NOT(ISNUMBER('Members'!$B$6)),NOT(ISNUMBER('Members'!$D$6)),'Members'!$D$6&lt;0),"Check settings",IF(G95="Yes","Cancelled",IF(D95&gt;'Members'!$B$6,"Future",IF(E95&lt;'Members'!$B$6,"Expired",IF(E95&lt;='Members'!$B$6+'Members'!$D$6,"Upcoming renewal","Active")))))))</x:f>
      </x:c>
      <x:c r="I95" s="13" t="str">
        <x:f>IF(A95="","",IF(K95&lt;&gt;"OK","Check period",IF(NOT(ISNUMBER('Members'!$B$6)),"Check settings",IF(COUNTIFS('Payments'!$B$10:$B$509,A95,'Payments'!$F$10:$F$509,"&lt;&gt;OK")&gt;0,"Check Payments",SUMIFS('Payments'!$E$10:$E$509,'Payments'!$B$10:$B$509,A95,'Payments'!$D$10:$D$509,"Settled",'Payments'!$C$10:$C$509,"&lt;="&amp;'Members'!$B$6)-SUMIFS('Payments'!$E$10:$E$509,'Payments'!$B$10:$B$509,A95,'Payments'!$D$10:$D$509,"Refund",'Payments'!$C$10:$C$509,"&lt;="&amp;'Members'!$B$6)))))</x:f>
      </x:c>
      <x:c r="J95" s="13" t="str">
        <x:f>IF(A95="","",IF(ISNUMBER(I95),F95-I95,I95))</x:f>
      </x:c>
      <x:c r="K95" s="11" t="str">
        <x:f>IF(COUNTA(A95:G95)=0,"",IF(A95="","Missing period ID",IF(COUNTIFS($A$10:$A$309,A95)&lt;&gt;1,"Duplicate period ID",IF(COUNTIFS('Members'!$A$10:$A$109,B95)&lt;&gt;1,"Check member ID",IF(OR(NOT(ISNUMBER(D95)),NOT(ISNUMBER(E95)),D95&gt;E95),"Check dates",IF(NOT(ISNUMBER(F95)),"Missing fee",IF(F95&lt;0,"Use positive fee",IF(AND(G95&lt;&gt;"Yes",G95&lt;&gt;"No"),"Check cancellation",IF(AND(G95="No",COUNTIFS($B$10:$B$309,B95,$D$10:$D$309,"&lt;="&amp;E95,$E$10:$E$309,"&gt;="&amp;D95,$G$10:$G$309,"No")&gt;1),"Overlapping terms","OK")))))))))</x:f>
      </x:c>
    </x:row>
    <x:row r="96" ht="23" customHeight="1">
      <x:c r="A96" s="9"/>
      <x:c r="B96" s="9"/>
      <x:c r="C96" s="9"/>
      <x:c r="D96" s="10"/>
      <x:c r="E96" s="10"/>
      <x:c r="F96" s="12"/>
      <x:c r="G96" s="9"/>
      <x:c r="H96" s="11" t="str">
        <x:f>IF(A96="","",IF(K96&lt;&gt;"OK","Check period",IF(OR(NOT(ISNUMBER('Members'!$B$6)),NOT(ISNUMBER('Members'!$D$6)),'Members'!$D$6&lt;0),"Check settings",IF(G96="Yes","Cancelled",IF(D96&gt;'Members'!$B$6,"Future",IF(E96&lt;'Members'!$B$6,"Expired",IF(E96&lt;='Members'!$B$6+'Members'!$D$6,"Upcoming renewal","Active")))))))</x:f>
      </x:c>
      <x:c r="I96" s="13" t="str">
        <x:f>IF(A96="","",IF(K96&lt;&gt;"OK","Check period",IF(NOT(ISNUMBER('Members'!$B$6)),"Check settings",IF(COUNTIFS('Payments'!$B$10:$B$509,A96,'Payments'!$F$10:$F$509,"&lt;&gt;OK")&gt;0,"Check Payments",SUMIFS('Payments'!$E$10:$E$509,'Payments'!$B$10:$B$509,A96,'Payments'!$D$10:$D$509,"Settled",'Payments'!$C$10:$C$509,"&lt;="&amp;'Members'!$B$6)-SUMIFS('Payments'!$E$10:$E$509,'Payments'!$B$10:$B$509,A96,'Payments'!$D$10:$D$509,"Refund",'Payments'!$C$10:$C$509,"&lt;="&amp;'Members'!$B$6)))))</x:f>
      </x:c>
      <x:c r="J96" s="13" t="str">
        <x:f>IF(A96="","",IF(ISNUMBER(I96),F96-I96,I96))</x:f>
      </x:c>
      <x:c r="K96" s="11" t="str">
        <x:f>IF(COUNTA(A96:G96)=0,"",IF(A96="","Missing period ID",IF(COUNTIFS($A$10:$A$309,A96)&lt;&gt;1,"Duplicate period ID",IF(COUNTIFS('Members'!$A$10:$A$109,B96)&lt;&gt;1,"Check member ID",IF(OR(NOT(ISNUMBER(D96)),NOT(ISNUMBER(E96)),D96&gt;E96),"Check dates",IF(NOT(ISNUMBER(F96)),"Missing fee",IF(F96&lt;0,"Use positive fee",IF(AND(G96&lt;&gt;"Yes",G96&lt;&gt;"No"),"Check cancellation",IF(AND(G96="No",COUNTIFS($B$10:$B$309,B96,$D$10:$D$309,"&lt;="&amp;E96,$E$10:$E$309,"&gt;="&amp;D96,$G$10:$G$309,"No")&gt;1),"Overlapping terms","OK")))))))))</x:f>
      </x:c>
    </x:row>
    <x:row r="97" ht="23" customHeight="1">
      <x:c r="A97" s="9"/>
      <x:c r="B97" s="9"/>
      <x:c r="C97" s="9"/>
      <x:c r="D97" s="10"/>
      <x:c r="E97" s="10"/>
      <x:c r="F97" s="12"/>
      <x:c r="G97" s="9"/>
      <x:c r="H97" s="11" t="str">
        <x:f>IF(A97="","",IF(K97&lt;&gt;"OK","Check period",IF(OR(NOT(ISNUMBER('Members'!$B$6)),NOT(ISNUMBER('Members'!$D$6)),'Members'!$D$6&lt;0),"Check settings",IF(G97="Yes","Cancelled",IF(D97&gt;'Members'!$B$6,"Future",IF(E97&lt;'Members'!$B$6,"Expired",IF(E97&lt;='Members'!$B$6+'Members'!$D$6,"Upcoming renewal","Active")))))))</x:f>
      </x:c>
      <x:c r="I97" s="13" t="str">
        <x:f>IF(A97="","",IF(K97&lt;&gt;"OK","Check period",IF(NOT(ISNUMBER('Members'!$B$6)),"Check settings",IF(COUNTIFS('Payments'!$B$10:$B$509,A97,'Payments'!$F$10:$F$509,"&lt;&gt;OK")&gt;0,"Check Payments",SUMIFS('Payments'!$E$10:$E$509,'Payments'!$B$10:$B$509,A97,'Payments'!$D$10:$D$509,"Settled",'Payments'!$C$10:$C$509,"&lt;="&amp;'Members'!$B$6)-SUMIFS('Payments'!$E$10:$E$509,'Payments'!$B$10:$B$509,A97,'Payments'!$D$10:$D$509,"Refund",'Payments'!$C$10:$C$509,"&lt;="&amp;'Members'!$B$6)))))</x:f>
      </x:c>
      <x:c r="J97" s="13" t="str">
        <x:f>IF(A97="","",IF(ISNUMBER(I97),F97-I97,I97))</x:f>
      </x:c>
      <x:c r="K97" s="11" t="str">
        <x:f>IF(COUNTA(A97:G97)=0,"",IF(A97="","Missing period ID",IF(COUNTIFS($A$10:$A$309,A97)&lt;&gt;1,"Duplicate period ID",IF(COUNTIFS('Members'!$A$10:$A$109,B97)&lt;&gt;1,"Check member ID",IF(OR(NOT(ISNUMBER(D97)),NOT(ISNUMBER(E97)),D97&gt;E97),"Check dates",IF(NOT(ISNUMBER(F97)),"Missing fee",IF(F97&lt;0,"Use positive fee",IF(AND(G97&lt;&gt;"Yes",G97&lt;&gt;"No"),"Check cancellation",IF(AND(G97="No",COUNTIFS($B$10:$B$309,B97,$D$10:$D$309,"&lt;="&amp;E97,$E$10:$E$309,"&gt;="&amp;D97,$G$10:$G$309,"No")&gt;1),"Overlapping terms","OK")))))))))</x:f>
      </x:c>
    </x:row>
    <x:row r="98" ht="23" customHeight="1">
      <x:c r="A98" s="9"/>
      <x:c r="B98" s="9"/>
      <x:c r="C98" s="9"/>
      <x:c r="D98" s="10"/>
      <x:c r="E98" s="10"/>
      <x:c r="F98" s="12"/>
      <x:c r="G98" s="9"/>
      <x:c r="H98" s="11" t="str">
        <x:f>IF(A98="","",IF(K98&lt;&gt;"OK","Check period",IF(OR(NOT(ISNUMBER('Members'!$B$6)),NOT(ISNUMBER('Members'!$D$6)),'Members'!$D$6&lt;0),"Check settings",IF(G98="Yes","Cancelled",IF(D98&gt;'Members'!$B$6,"Future",IF(E98&lt;'Members'!$B$6,"Expired",IF(E98&lt;='Members'!$B$6+'Members'!$D$6,"Upcoming renewal","Active")))))))</x:f>
      </x:c>
      <x:c r="I98" s="13" t="str">
        <x:f>IF(A98="","",IF(K98&lt;&gt;"OK","Check period",IF(NOT(ISNUMBER('Members'!$B$6)),"Check settings",IF(COUNTIFS('Payments'!$B$10:$B$509,A98,'Payments'!$F$10:$F$509,"&lt;&gt;OK")&gt;0,"Check Payments",SUMIFS('Payments'!$E$10:$E$509,'Payments'!$B$10:$B$509,A98,'Payments'!$D$10:$D$509,"Settled",'Payments'!$C$10:$C$509,"&lt;="&amp;'Members'!$B$6)-SUMIFS('Payments'!$E$10:$E$509,'Payments'!$B$10:$B$509,A98,'Payments'!$D$10:$D$509,"Refund",'Payments'!$C$10:$C$509,"&lt;="&amp;'Members'!$B$6)))))</x:f>
      </x:c>
      <x:c r="J98" s="13" t="str">
        <x:f>IF(A98="","",IF(ISNUMBER(I98),F98-I98,I98))</x:f>
      </x:c>
      <x:c r="K98" s="11" t="str">
        <x:f>IF(COUNTA(A98:G98)=0,"",IF(A98="","Missing period ID",IF(COUNTIFS($A$10:$A$309,A98)&lt;&gt;1,"Duplicate period ID",IF(COUNTIFS('Members'!$A$10:$A$109,B98)&lt;&gt;1,"Check member ID",IF(OR(NOT(ISNUMBER(D98)),NOT(ISNUMBER(E98)),D98&gt;E98),"Check dates",IF(NOT(ISNUMBER(F98)),"Missing fee",IF(F98&lt;0,"Use positive fee",IF(AND(G98&lt;&gt;"Yes",G98&lt;&gt;"No"),"Check cancellation",IF(AND(G98="No",COUNTIFS($B$10:$B$309,B98,$D$10:$D$309,"&lt;="&amp;E98,$E$10:$E$309,"&gt;="&amp;D98,$G$10:$G$309,"No")&gt;1),"Overlapping terms","OK")))))))))</x:f>
      </x:c>
    </x:row>
    <x:row r="99" ht="23" customHeight="1">
      <x:c r="A99" s="9"/>
      <x:c r="B99" s="9"/>
      <x:c r="C99" s="9"/>
      <x:c r="D99" s="10"/>
      <x:c r="E99" s="10"/>
      <x:c r="F99" s="12"/>
      <x:c r="G99" s="9"/>
      <x:c r="H99" s="11" t="str">
        <x:f>IF(A99="","",IF(K99&lt;&gt;"OK","Check period",IF(OR(NOT(ISNUMBER('Members'!$B$6)),NOT(ISNUMBER('Members'!$D$6)),'Members'!$D$6&lt;0),"Check settings",IF(G99="Yes","Cancelled",IF(D99&gt;'Members'!$B$6,"Future",IF(E99&lt;'Members'!$B$6,"Expired",IF(E99&lt;='Members'!$B$6+'Members'!$D$6,"Upcoming renewal","Active")))))))</x:f>
      </x:c>
      <x:c r="I99" s="13" t="str">
        <x:f>IF(A99="","",IF(K99&lt;&gt;"OK","Check period",IF(NOT(ISNUMBER('Members'!$B$6)),"Check settings",IF(COUNTIFS('Payments'!$B$10:$B$509,A99,'Payments'!$F$10:$F$509,"&lt;&gt;OK")&gt;0,"Check Payments",SUMIFS('Payments'!$E$10:$E$509,'Payments'!$B$10:$B$509,A99,'Payments'!$D$10:$D$509,"Settled",'Payments'!$C$10:$C$509,"&lt;="&amp;'Members'!$B$6)-SUMIFS('Payments'!$E$10:$E$509,'Payments'!$B$10:$B$509,A99,'Payments'!$D$10:$D$509,"Refund",'Payments'!$C$10:$C$509,"&lt;="&amp;'Members'!$B$6)))))</x:f>
      </x:c>
      <x:c r="J99" s="13" t="str">
        <x:f>IF(A99="","",IF(ISNUMBER(I99),F99-I99,I99))</x:f>
      </x:c>
      <x:c r="K99" s="11" t="str">
        <x:f>IF(COUNTA(A99:G99)=0,"",IF(A99="","Missing period ID",IF(COUNTIFS($A$10:$A$309,A99)&lt;&gt;1,"Duplicate period ID",IF(COUNTIFS('Members'!$A$10:$A$109,B99)&lt;&gt;1,"Check member ID",IF(OR(NOT(ISNUMBER(D99)),NOT(ISNUMBER(E99)),D99&gt;E99),"Check dates",IF(NOT(ISNUMBER(F99)),"Missing fee",IF(F99&lt;0,"Use positive fee",IF(AND(G99&lt;&gt;"Yes",G99&lt;&gt;"No"),"Check cancellation",IF(AND(G99="No",COUNTIFS($B$10:$B$309,B99,$D$10:$D$309,"&lt;="&amp;E99,$E$10:$E$309,"&gt;="&amp;D99,$G$10:$G$309,"No")&gt;1),"Overlapping terms","OK")))))))))</x:f>
      </x:c>
    </x:row>
    <x:row r="100" ht="23" customHeight="1">
      <x:c r="A100" s="9"/>
      <x:c r="B100" s="9"/>
      <x:c r="C100" s="9"/>
      <x:c r="D100" s="10"/>
      <x:c r="E100" s="10"/>
      <x:c r="F100" s="12"/>
      <x:c r="G100" s="9"/>
      <x:c r="H100" s="11" t="str">
        <x:f>IF(A100="","",IF(K100&lt;&gt;"OK","Check period",IF(OR(NOT(ISNUMBER('Members'!$B$6)),NOT(ISNUMBER('Members'!$D$6)),'Members'!$D$6&lt;0),"Check settings",IF(G100="Yes","Cancelled",IF(D100&gt;'Members'!$B$6,"Future",IF(E100&lt;'Members'!$B$6,"Expired",IF(E100&lt;='Members'!$B$6+'Members'!$D$6,"Upcoming renewal","Active")))))))</x:f>
      </x:c>
      <x:c r="I100" s="13" t="str">
        <x:f>IF(A100="","",IF(K100&lt;&gt;"OK","Check period",IF(NOT(ISNUMBER('Members'!$B$6)),"Check settings",IF(COUNTIFS('Payments'!$B$10:$B$509,A100,'Payments'!$F$10:$F$509,"&lt;&gt;OK")&gt;0,"Check Payments",SUMIFS('Payments'!$E$10:$E$509,'Payments'!$B$10:$B$509,A100,'Payments'!$D$10:$D$509,"Settled",'Payments'!$C$10:$C$509,"&lt;="&amp;'Members'!$B$6)-SUMIFS('Payments'!$E$10:$E$509,'Payments'!$B$10:$B$509,A100,'Payments'!$D$10:$D$509,"Refund",'Payments'!$C$10:$C$509,"&lt;="&amp;'Members'!$B$6)))))</x:f>
      </x:c>
      <x:c r="J100" s="13" t="str">
        <x:f>IF(A100="","",IF(ISNUMBER(I100),F100-I100,I100))</x:f>
      </x:c>
      <x:c r="K100" s="11" t="str">
        <x:f>IF(COUNTA(A100:G100)=0,"",IF(A100="","Missing period ID",IF(COUNTIFS($A$10:$A$309,A100)&lt;&gt;1,"Duplicate period ID",IF(COUNTIFS('Members'!$A$10:$A$109,B100)&lt;&gt;1,"Check member ID",IF(OR(NOT(ISNUMBER(D100)),NOT(ISNUMBER(E100)),D100&gt;E100),"Check dates",IF(NOT(ISNUMBER(F100)),"Missing fee",IF(F100&lt;0,"Use positive fee",IF(AND(G100&lt;&gt;"Yes",G100&lt;&gt;"No"),"Check cancellation",IF(AND(G100="No",COUNTIFS($B$10:$B$309,B100,$D$10:$D$309,"&lt;="&amp;E100,$E$10:$E$309,"&gt;="&amp;D100,$G$10:$G$309,"No")&gt;1),"Overlapping terms","OK")))))))))</x:f>
      </x:c>
    </x:row>
    <x:row r="101" ht="23" customHeight="1">
      <x:c r="A101" s="9"/>
      <x:c r="B101" s="9"/>
      <x:c r="C101" s="9"/>
      <x:c r="D101" s="10"/>
      <x:c r="E101" s="10"/>
      <x:c r="F101" s="12"/>
      <x:c r="G101" s="9"/>
      <x:c r="H101" s="11" t="str">
        <x:f>IF(A101="","",IF(K101&lt;&gt;"OK","Check period",IF(OR(NOT(ISNUMBER('Members'!$B$6)),NOT(ISNUMBER('Members'!$D$6)),'Members'!$D$6&lt;0),"Check settings",IF(G101="Yes","Cancelled",IF(D101&gt;'Members'!$B$6,"Future",IF(E101&lt;'Members'!$B$6,"Expired",IF(E101&lt;='Members'!$B$6+'Members'!$D$6,"Upcoming renewal","Active")))))))</x:f>
      </x:c>
      <x:c r="I101" s="13" t="str">
        <x:f>IF(A101="","",IF(K101&lt;&gt;"OK","Check period",IF(NOT(ISNUMBER('Members'!$B$6)),"Check settings",IF(COUNTIFS('Payments'!$B$10:$B$509,A101,'Payments'!$F$10:$F$509,"&lt;&gt;OK")&gt;0,"Check Payments",SUMIFS('Payments'!$E$10:$E$509,'Payments'!$B$10:$B$509,A101,'Payments'!$D$10:$D$509,"Settled",'Payments'!$C$10:$C$509,"&lt;="&amp;'Members'!$B$6)-SUMIFS('Payments'!$E$10:$E$509,'Payments'!$B$10:$B$509,A101,'Payments'!$D$10:$D$509,"Refund",'Payments'!$C$10:$C$509,"&lt;="&amp;'Members'!$B$6)))))</x:f>
      </x:c>
      <x:c r="J101" s="13" t="str">
        <x:f>IF(A101="","",IF(ISNUMBER(I101),F101-I101,I101))</x:f>
      </x:c>
      <x:c r="K101" s="11" t="str">
        <x:f>IF(COUNTA(A101:G101)=0,"",IF(A101="","Missing period ID",IF(COUNTIFS($A$10:$A$309,A101)&lt;&gt;1,"Duplicate period ID",IF(COUNTIFS('Members'!$A$10:$A$109,B101)&lt;&gt;1,"Check member ID",IF(OR(NOT(ISNUMBER(D101)),NOT(ISNUMBER(E101)),D101&gt;E101),"Check dates",IF(NOT(ISNUMBER(F101)),"Missing fee",IF(F101&lt;0,"Use positive fee",IF(AND(G101&lt;&gt;"Yes",G101&lt;&gt;"No"),"Check cancellation",IF(AND(G101="No",COUNTIFS($B$10:$B$309,B101,$D$10:$D$309,"&lt;="&amp;E101,$E$10:$E$309,"&gt;="&amp;D101,$G$10:$G$309,"No")&gt;1),"Overlapping terms","OK")))))))))</x:f>
      </x:c>
    </x:row>
    <x:row r="102" ht="23" customHeight="1">
      <x:c r="A102" s="9"/>
      <x:c r="B102" s="9"/>
      <x:c r="C102" s="9"/>
      <x:c r="D102" s="10"/>
      <x:c r="E102" s="10"/>
      <x:c r="F102" s="12"/>
      <x:c r="G102" s="9"/>
      <x:c r="H102" s="11" t="str">
        <x:f>IF(A102="","",IF(K102&lt;&gt;"OK","Check period",IF(OR(NOT(ISNUMBER('Members'!$B$6)),NOT(ISNUMBER('Members'!$D$6)),'Members'!$D$6&lt;0),"Check settings",IF(G102="Yes","Cancelled",IF(D102&gt;'Members'!$B$6,"Future",IF(E102&lt;'Members'!$B$6,"Expired",IF(E102&lt;='Members'!$B$6+'Members'!$D$6,"Upcoming renewal","Active")))))))</x:f>
      </x:c>
      <x:c r="I102" s="13" t="str">
        <x:f>IF(A102="","",IF(K102&lt;&gt;"OK","Check period",IF(NOT(ISNUMBER('Members'!$B$6)),"Check settings",IF(COUNTIFS('Payments'!$B$10:$B$509,A102,'Payments'!$F$10:$F$509,"&lt;&gt;OK")&gt;0,"Check Payments",SUMIFS('Payments'!$E$10:$E$509,'Payments'!$B$10:$B$509,A102,'Payments'!$D$10:$D$509,"Settled",'Payments'!$C$10:$C$509,"&lt;="&amp;'Members'!$B$6)-SUMIFS('Payments'!$E$10:$E$509,'Payments'!$B$10:$B$509,A102,'Payments'!$D$10:$D$509,"Refund",'Payments'!$C$10:$C$509,"&lt;="&amp;'Members'!$B$6)))))</x:f>
      </x:c>
      <x:c r="J102" s="13" t="str">
        <x:f>IF(A102="","",IF(ISNUMBER(I102),F102-I102,I102))</x:f>
      </x:c>
      <x:c r="K102" s="11" t="str">
        <x:f>IF(COUNTA(A102:G102)=0,"",IF(A102="","Missing period ID",IF(COUNTIFS($A$10:$A$309,A102)&lt;&gt;1,"Duplicate period ID",IF(COUNTIFS('Members'!$A$10:$A$109,B102)&lt;&gt;1,"Check member ID",IF(OR(NOT(ISNUMBER(D102)),NOT(ISNUMBER(E102)),D102&gt;E102),"Check dates",IF(NOT(ISNUMBER(F102)),"Missing fee",IF(F102&lt;0,"Use positive fee",IF(AND(G102&lt;&gt;"Yes",G102&lt;&gt;"No"),"Check cancellation",IF(AND(G102="No",COUNTIFS($B$10:$B$309,B102,$D$10:$D$309,"&lt;="&amp;E102,$E$10:$E$309,"&gt;="&amp;D102,$G$10:$G$309,"No")&gt;1),"Overlapping terms","OK")))))))))</x:f>
      </x:c>
    </x:row>
    <x:row r="103" ht="23" customHeight="1">
      <x:c r="A103" s="9"/>
      <x:c r="B103" s="9"/>
      <x:c r="C103" s="9"/>
      <x:c r="D103" s="10"/>
      <x:c r="E103" s="10"/>
      <x:c r="F103" s="12"/>
      <x:c r="G103" s="9"/>
      <x:c r="H103" s="11" t="str">
        <x:f>IF(A103="","",IF(K103&lt;&gt;"OK","Check period",IF(OR(NOT(ISNUMBER('Members'!$B$6)),NOT(ISNUMBER('Members'!$D$6)),'Members'!$D$6&lt;0),"Check settings",IF(G103="Yes","Cancelled",IF(D103&gt;'Members'!$B$6,"Future",IF(E103&lt;'Members'!$B$6,"Expired",IF(E103&lt;='Members'!$B$6+'Members'!$D$6,"Upcoming renewal","Active")))))))</x:f>
      </x:c>
      <x:c r="I103" s="13" t="str">
        <x:f>IF(A103="","",IF(K103&lt;&gt;"OK","Check period",IF(NOT(ISNUMBER('Members'!$B$6)),"Check settings",IF(COUNTIFS('Payments'!$B$10:$B$509,A103,'Payments'!$F$10:$F$509,"&lt;&gt;OK")&gt;0,"Check Payments",SUMIFS('Payments'!$E$10:$E$509,'Payments'!$B$10:$B$509,A103,'Payments'!$D$10:$D$509,"Settled",'Payments'!$C$10:$C$509,"&lt;="&amp;'Members'!$B$6)-SUMIFS('Payments'!$E$10:$E$509,'Payments'!$B$10:$B$509,A103,'Payments'!$D$10:$D$509,"Refund",'Payments'!$C$10:$C$509,"&lt;="&amp;'Members'!$B$6)))))</x:f>
      </x:c>
      <x:c r="J103" s="13" t="str">
        <x:f>IF(A103="","",IF(ISNUMBER(I103),F103-I103,I103))</x:f>
      </x:c>
      <x:c r="K103" s="11" t="str">
        <x:f>IF(COUNTA(A103:G103)=0,"",IF(A103="","Missing period ID",IF(COUNTIFS($A$10:$A$309,A103)&lt;&gt;1,"Duplicate period ID",IF(COUNTIFS('Members'!$A$10:$A$109,B103)&lt;&gt;1,"Check member ID",IF(OR(NOT(ISNUMBER(D103)),NOT(ISNUMBER(E103)),D103&gt;E103),"Check dates",IF(NOT(ISNUMBER(F103)),"Missing fee",IF(F103&lt;0,"Use positive fee",IF(AND(G103&lt;&gt;"Yes",G103&lt;&gt;"No"),"Check cancellation",IF(AND(G103="No",COUNTIFS($B$10:$B$309,B103,$D$10:$D$309,"&lt;="&amp;E103,$E$10:$E$309,"&gt;="&amp;D103,$G$10:$G$309,"No")&gt;1),"Overlapping terms","OK")))))))))</x:f>
      </x:c>
    </x:row>
    <x:row r="104" ht="23" customHeight="1">
      <x:c r="A104" s="9"/>
      <x:c r="B104" s="9"/>
      <x:c r="C104" s="9"/>
      <x:c r="D104" s="10"/>
      <x:c r="E104" s="10"/>
      <x:c r="F104" s="12"/>
      <x:c r="G104" s="9"/>
      <x:c r="H104" s="11" t="str">
        <x:f>IF(A104="","",IF(K104&lt;&gt;"OK","Check period",IF(OR(NOT(ISNUMBER('Members'!$B$6)),NOT(ISNUMBER('Members'!$D$6)),'Members'!$D$6&lt;0),"Check settings",IF(G104="Yes","Cancelled",IF(D104&gt;'Members'!$B$6,"Future",IF(E104&lt;'Members'!$B$6,"Expired",IF(E104&lt;='Members'!$B$6+'Members'!$D$6,"Upcoming renewal","Active")))))))</x:f>
      </x:c>
      <x:c r="I104" s="13" t="str">
        <x:f>IF(A104="","",IF(K104&lt;&gt;"OK","Check period",IF(NOT(ISNUMBER('Members'!$B$6)),"Check settings",IF(COUNTIFS('Payments'!$B$10:$B$509,A104,'Payments'!$F$10:$F$509,"&lt;&gt;OK")&gt;0,"Check Payments",SUMIFS('Payments'!$E$10:$E$509,'Payments'!$B$10:$B$509,A104,'Payments'!$D$10:$D$509,"Settled",'Payments'!$C$10:$C$509,"&lt;="&amp;'Members'!$B$6)-SUMIFS('Payments'!$E$10:$E$509,'Payments'!$B$10:$B$509,A104,'Payments'!$D$10:$D$509,"Refund",'Payments'!$C$10:$C$509,"&lt;="&amp;'Members'!$B$6)))))</x:f>
      </x:c>
      <x:c r="J104" s="13" t="str">
        <x:f>IF(A104="","",IF(ISNUMBER(I104),F104-I104,I104))</x:f>
      </x:c>
      <x:c r="K104" s="11" t="str">
        <x:f>IF(COUNTA(A104:G104)=0,"",IF(A104="","Missing period ID",IF(COUNTIFS($A$10:$A$309,A104)&lt;&gt;1,"Duplicate period ID",IF(COUNTIFS('Members'!$A$10:$A$109,B104)&lt;&gt;1,"Check member ID",IF(OR(NOT(ISNUMBER(D104)),NOT(ISNUMBER(E104)),D104&gt;E104),"Check dates",IF(NOT(ISNUMBER(F104)),"Missing fee",IF(F104&lt;0,"Use positive fee",IF(AND(G104&lt;&gt;"Yes",G104&lt;&gt;"No"),"Check cancellation",IF(AND(G104="No",COUNTIFS($B$10:$B$309,B104,$D$10:$D$309,"&lt;="&amp;E104,$E$10:$E$309,"&gt;="&amp;D104,$G$10:$G$309,"No")&gt;1),"Overlapping terms","OK")))))))))</x:f>
      </x:c>
    </x:row>
    <x:row r="105" ht="23" customHeight="1">
      <x:c r="A105" s="9"/>
      <x:c r="B105" s="9"/>
      <x:c r="C105" s="9"/>
      <x:c r="D105" s="10"/>
      <x:c r="E105" s="10"/>
      <x:c r="F105" s="12"/>
      <x:c r="G105" s="9"/>
      <x:c r="H105" s="11" t="str">
        <x:f>IF(A105="","",IF(K105&lt;&gt;"OK","Check period",IF(OR(NOT(ISNUMBER('Members'!$B$6)),NOT(ISNUMBER('Members'!$D$6)),'Members'!$D$6&lt;0),"Check settings",IF(G105="Yes","Cancelled",IF(D105&gt;'Members'!$B$6,"Future",IF(E105&lt;'Members'!$B$6,"Expired",IF(E105&lt;='Members'!$B$6+'Members'!$D$6,"Upcoming renewal","Active")))))))</x:f>
      </x:c>
      <x:c r="I105" s="13" t="str">
        <x:f>IF(A105="","",IF(K105&lt;&gt;"OK","Check period",IF(NOT(ISNUMBER('Members'!$B$6)),"Check settings",IF(COUNTIFS('Payments'!$B$10:$B$509,A105,'Payments'!$F$10:$F$509,"&lt;&gt;OK")&gt;0,"Check Payments",SUMIFS('Payments'!$E$10:$E$509,'Payments'!$B$10:$B$509,A105,'Payments'!$D$10:$D$509,"Settled",'Payments'!$C$10:$C$509,"&lt;="&amp;'Members'!$B$6)-SUMIFS('Payments'!$E$10:$E$509,'Payments'!$B$10:$B$509,A105,'Payments'!$D$10:$D$509,"Refund",'Payments'!$C$10:$C$509,"&lt;="&amp;'Members'!$B$6)))))</x:f>
      </x:c>
      <x:c r="J105" s="13" t="str">
        <x:f>IF(A105="","",IF(ISNUMBER(I105),F105-I105,I105))</x:f>
      </x:c>
      <x:c r="K105" s="11" t="str">
        <x:f>IF(COUNTA(A105:G105)=0,"",IF(A105="","Missing period ID",IF(COUNTIFS($A$10:$A$309,A105)&lt;&gt;1,"Duplicate period ID",IF(COUNTIFS('Members'!$A$10:$A$109,B105)&lt;&gt;1,"Check member ID",IF(OR(NOT(ISNUMBER(D105)),NOT(ISNUMBER(E105)),D105&gt;E105),"Check dates",IF(NOT(ISNUMBER(F105)),"Missing fee",IF(F105&lt;0,"Use positive fee",IF(AND(G105&lt;&gt;"Yes",G105&lt;&gt;"No"),"Check cancellation",IF(AND(G105="No",COUNTIFS($B$10:$B$309,B105,$D$10:$D$309,"&lt;="&amp;E105,$E$10:$E$309,"&gt;="&amp;D105,$G$10:$G$309,"No")&gt;1),"Overlapping terms","OK")))))))))</x:f>
      </x:c>
    </x:row>
    <x:row r="106" ht="23" customHeight="1">
      <x:c r="A106" s="9"/>
      <x:c r="B106" s="9"/>
      <x:c r="C106" s="9"/>
      <x:c r="D106" s="10"/>
      <x:c r="E106" s="10"/>
      <x:c r="F106" s="12"/>
      <x:c r="G106" s="9"/>
      <x:c r="H106" s="11" t="str">
        <x:f>IF(A106="","",IF(K106&lt;&gt;"OK","Check period",IF(OR(NOT(ISNUMBER('Members'!$B$6)),NOT(ISNUMBER('Members'!$D$6)),'Members'!$D$6&lt;0),"Check settings",IF(G106="Yes","Cancelled",IF(D106&gt;'Members'!$B$6,"Future",IF(E106&lt;'Members'!$B$6,"Expired",IF(E106&lt;='Members'!$B$6+'Members'!$D$6,"Upcoming renewal","Active")))))))</x:f>
      </x:c>
      <x:c r="I106" s="13" t="str">
        <x:f>IF(A106="","",IF(K106&lt;&gt;"OK","Check period",IF(NOT(ISNUMBER('Members'!$B$6)),"Check settings",IF(COUNTIFS('Payments'!$B$10:$B$509,A106,'Payments'!$F$10:$F$509,"&lt;&gt;OK")&gt;0,"Check Payments",SUMIFS('Payments'!$E$10:$E$509,'Payments'!$B$10:$B$509,A106,'Payments'!$D$10:$D$509,"Settled",'Payments'!$C$10:$C$509,"&lt;="&amp;'Members'!$B$6)-SUMIFS('Payments'!$E$10:$E$509,'Payments'!$B$10:$B$509,A106,'Payments'!$D$10:$D$509,"Refund",'Payments'!$C$10:$C$509,"&lt;="&amp;'Members'!$B$6)))))</x:f>
      </x:c>
      <x:c r="J106" s="13" t="str">
        <x:f>IF(A106="","",IF(ISNUMBER(I106),F106-I106,I106))</x:f>
      </x:c>
      <x:c r="K106" s="11" t="str">
        <x:f>IF(COUNTA(A106:G106)=0,"",IF(A106="","Missing period ID",IF(COUNTIFS($A$10:$A$309,A106)&lt;&gt;1,"Duplicate period ID",IF(COUNTIFS('Members'!$A$10:$A$109,B106)&lt;&gt;1,"Check member ID",IF(OR(NOT(ISNUMBER(D106)),NOT(ISNUMBER(E106)),D106&gt;E106),"Check dates",IF(NOT(ISNUMBER(F106)),"Missing fee",IF(F106&lt;0,"Use positive fee",IF(AND(G106&lt;&gt;"Yes",G106&lt;&gt;"No"),"Check cancellation",IF(AND(G106="No",COUNTIFS($B$10:$B$309,B106,$D$10:$D$309,"&lt;="&amp;E106,$E$10:$E$309,"&gt;="&amp;D106,$G$10:$G$309,"No")&gt;1),"Overlapping terms","OK")))))))))</x:f>
      </x:c>
    </x:row>
    <x:row r="107" ht="23" customHeight="1">
      <x:c r="A107" s="9"/>
      <x:c r="B107" s="9"/>
      <x:c r="C107" s="9"/>
      <x:c r="D107" s="10"/>
      <x:c r="E107" s="10"/>
      <x:c r="F107" s="12"/>
      <x:c r="G107" s="9"/>
      <x:c r="H107" s="11" t="str">
        <x:f>IF(A107="","",IF(K107&lt;&gt;"OK","Check period",IF(OR(NOT(ISNUMBER('Members'!$B$6)),NOT(ISNUMBER('Members'!$D$6)),'Members'!$D$6&lt;0),"Check settings",IF(G107="Yes","Cancelled",IF(D107&gt;'Members'!$B$6,"Future",IF(E107&lt;'Members'!$B$6,"Expired",IF(E107&lt;='Members'!$B$6+'Members'!$D$6,"Upcoming renewal","Active")))))))</x:f>
      </x:c>
      <x:c r="I107" s="13" t="str">
        <x:f>IF(A107="","",IF(K107&lt;&gt;"OK","Check period",IF(NOT(ISNUMBER('Members'!$B$6)),"Check settings",IF(COUNTIFS('Payments'!$B$10:$B$509,A107,'Payments'!$F$10:$F$509,"&lt;&gt;OK")&gt;0,"Check Payments",SUMIFS('Payments'!$E$10:$E$509,'Payments'!$B$10:$B$509,A107,'Payments'!$D$10:$D$509,"Settled",'Payments'!$C$10:$C$509,"&lt;="&amp;'Members'!$B$6)-SUMIFS('Payments'!$E$10:$E$509,'Payments'!$B$10:$B$509,A107,'Payments'!$D$10:$D$509,"Refund",'Payments'!$C$10:$C$509,"&lt;="&amp;'Members'!$B$6)))))</x:f>
      </x:c>
      <x:c r="J107" s="13" t="str">
        <x:f>IF(A107="","",IF(ISNUMBER(I107),F107-I107,I107))</x:f>
      </x:c>
      <x:c r="K107" s="11" t="str">
        <x:f>IF(COUNTA(A107:G107)=0,"",IF(A107="","Missing period ID",IF(COUNTIFS($A$10:$A$309,A107)&lt;&gt;1,"Duplicate period ID",IF(COUNTIFS('Members'!$A$10:$A$109,B107)&lt;&gt;1,"Check member ID",IF(OR(NOT(ISNUMBER(D107)),NOT(ISNUMBER(E107)),D107&gt;E107),"Check dates",IF(NOT(ISNUMBER(F107)),"Missing fee",IF(F107&lt;0,"Use positive fee",IF(AND(G107&lt;&gt;"Yes",G107&lt;&gt;"No"),"Check cancellation",IF(AND(G107="No",COUNTIFS($B$10:$B$309,B107,$D$10:$D$309,"&lt;="&amp;E107,$E$10:$E$309,"&gt;="&amp;D107,$G$10:$G$309,"No")&gt;1),"Overlapping terms","OK")))))))))</x:f>
      </x:c>
    </x:row>
    <x:row r="108" ht="23" customHeight="1">
      <x:c r="A108" s="9"/>
      <x:c r="B108" s="9"/>
      <x:c r="C108" s="9"/>
      <x:c r="D108" s="10"/>
      <x:c r="E108" s="10"/>
      <x:c r="F108" s="12"/>
      <x:c r="G108" s="9"/>
      <x:c r="H108" s="11" t="str">
        <x:f>IF(A108="","",IF(K108&lt;&gt;"OK","Check period",IF(OR(NOT(ISNUMBER('Members'!$B$6)),NOT(ISNUMBER('Members'!$D$6)),'Members'!$D$6&lt;0),"Check settings",IF(G108="Yes","Cancelled",IF(D108&gt;'Members'!$B$6,"Future",IF(E108&lt;'Members'!$B$6,"Expired",IF(E108&lt;='Members'!$B$6+'Members'!$D$6,"Upcoming renewal","Active")))))))</x:f>
      </x:c>
      <x:c r="I108" s="13" t="str">
        <x:f>IF(A108="","",IF(K108&lt;&gt;"OK","Check period",IF(NOT(ISNUMBER('Members'!$B$6)),"Check settings",IF(COUNTIFS('Payments'!$B$10:$B$509,A108,'Payments'!$F$10:$F$509,"&lt;&gt;OK")&gt;0,"Check Payments",SUMIFS('Payments'!$E$10:$E$509,'Payments'!$B$10:$B$509,A108,'Payments'!$D$10:$D$509,"Settled",'Payments'!$C$10:$C$509,"&lt;="&amp;'Members'!$B$6)-SUMIFS('Payments'!$E$10:$E$509,'Payments'!$B$10:$B$509,A108,'Payments'!$D$10:$D$509,"Refund",'Payments'!$C$10:$C$509,"&lt;="&amp;'Members'!$B$6)))))</x:f>
      </x:c>
      <x:c r="J108" s="13" t="str">
        <x:f>IF(A108="","",IF(ISNUMBER(I108),F108-I108,I108))</x:f>
      </x:c>
      <x:c r="K108" s="11" t="str">
        <x:f>IF(COUNTA(A108:G108)=0,"",IF(A108="","Missing period ID",IF(COUNTIFS($A$10:$A$309,A108)&lt;&gt;1,"Duplicate period ID",IF(COUNTIFS('Members'!$A$10:$A$109,B108)&lt;&gt;1,"Check member ID",IF(OR(NOT(ISNUMBER(D108)),NOT(ISNUMBER(E108)),D108&gt;E108),"Check dates",IF(NOT(ISNUMBER(F108)),"Missing fee",IF(F108&lt;0,"Use positive fee",IF(AND(G108&lt;&gt;"Yes",G108&lt;&gt;"No"),"Check cancellation",IF(AND(G108="No",COUNTIFS($B$10:$B$309,B108,$D$10:$D$309,"&lt;="&amp;E108,$E$10:$E$309,"&gt;="&amp;D108,$G$10:$G$309,"No")&gt;1),"Overlapping terms","OK")))))))))</x:f>
      </x:c>
    </x:row>
    <x:row r="109" ht="23" customHeight="1">
      <x:c r="A109" s="9"/>
      <x:c r="B109" s="9"/>
      <x:c r="C109" s="9"/>
      <x:c r="D109" s="10"/>
      <x:c r="E109" s="10"/>
      <x:c r="F109" s="12"/>
      <x:c r="G109" s="9"/>
      <x:c r="H109" s="11" t="str">
        <x:f>IF(A109="","",IF(K109&lt;&gt;"OK","Check period",IF(OR(NOT(ISNUMBER('Members'!$B$6)),NOT(ISNUMBER('Members'!$D$6)),'Members'!$D$6&lt;0),"Check settings",IF(G109="Yes","Cancelled",IF(D109&gt;'Members'!$B$6,"Future",IF(E109&lt;'Members'!$B$6,"Expired",IF(E109&lt;='Members'!$B$6+'Members'!$D$6,"Upcoming renewal","Active")))))))</x:f>
      </x:c>
      <x:c r="I109" s="13" t="str">
        <x:f>IF(A109="","",IF(K109&lt;&gt;"OK","Check period",IF(NOT(ISNUMBER('Members'!$B$6)),"Check settings",IF(COUNTIFS('Payments'!$B$10:$B$509,A109,'Payments'!$F$10:$F$509,"&lt;&gt;OK")&gt;0,"Check Payments",SUMIFS('Payments'!$E$10:$E$509,'Payments'!$B$10:$B$509,A109,'Payments'!$D$10:$D$509,"Settled",'Payments'!$C$10:$C$509,"&lt;="&amp;'Members'!$B$6)-SUMIFS('Payments'!$E$10:$E$509,'Payments'!$B$10:$B$509,A109,'Payments'!$D$10:$D$509,"Refund",'Payments'!$C$10:$C$509,"&lt;="&amp;'Members'!$B$6)))))</x:f>
      </x:c>
      <x:c r="J109" s="13" t="str">
        <x:f>IF(A109="","",IF(ISNUMBER(I109),F109-I109,I109))</x:f>
      </x:c>
      <x:c r="K109" s="11" t="str">
        <x:f>IF(COUNTA(A109:G109)=0,"",IF(A109="","Missing period ID",IF(COUNTIFS($A$10:$A$309,A109)&lt;&gt;1,"Duplicate period ID",IF(COUNTIFS('Members'!$A$10:$A$109,B109)&lt;&gt;1,"Check member ID",IF(OR(NOT(ISNUMBER(D109)),NOT(ISNUMBER(E109)),D109&gt;E109),"Check dates",IF(NOT(ISNUMBER(F109)),"Missing fee",IF(F109&lt;0,"Use positive fee",IF(AND(G109&lt;&gt;"Yes",G109&lt;&gt;"No"),"Check cancellation",IF(AND(G109="No",COUNTIFS($B$10:$B$309,B109,$D$10:$D$309,"&lt;="&amp;E109,$E$10:$E$309,"&gt;="&amp;D109,$G$10:$G$309,"No")&gt;1),"Overlapping terms","OK")))))))))</x:f>
      </x:c>
    </x:row>
    <x:row r="110" ht="23" customHeight="1">
      <x:c r="A110" s="9"/>
      <x:c r="B110" s="9"/>
      <x:c r="C110" s="9"/>
      <x:c r="D110" s="10"/>
      <x:c r="E110" s="10"/>
      <x:c r="F110" s="12"/>
      <x:c r="G110" s="9"/>
      <x:c r="H110" s="11" t="str">
        <x:f>IF(A110="","",IF(K110&lt;&gt;"OK","Check period",IF(OR(NOT(ISNUMBER('Members'!$B$6)),NOT(ISNUMBER('Members'!$D$6)),'Members'!$D$6&lt;0),"Check settings",IF(G110="Yes","Cancelled",IF(D110&gt;'Members'!$B$6,"Future",IF(E110&lt;'Members'!$B$6,"Expired",IF(E110&lt;='Members'!$B$6+'Members'!$D$6,"Upcoming renewal","Active")))))))</x:f>
      </x:c>
      <x:c r="I110" s="13" t="str">
        <x:f>IF(A110="","",IF(K110&lt;&gt;"OK","Check period",IF(NOT(ISNUMBER('Members'!$B$6)),"Check settings",IF(COUNTIFS('Payments'!$B$10:$B$509,A110,'Payments'!$F$10:$F$509,"&lt;&gt;OK")&gt;0,"Check Payments",SUMIFS('Payments'!$E$10:$E$509,'Payments'!$B$10:$B$509,A110,'Payments'!$D$10:$D$509,"Settled",'Payments'!$C$10:$C$509,"&lt;="&amp;'Members'!$B$6)-SUMIFS('Payments'!$E$10:$E$509,'Payments'!$B$10:$B$509,A110,'Payments'!$D$10:$D$509,"Refund",'Payments'!$C$10:$C$509,"&lt;="&amp;'Members'!$B$6)))))</x:f>
      </x:c>
      <x:c r="J110" s="13" t="str">
        <x:f>IF(A110="","",IF(ISNUMBER(I110),F110-I110,I110))</x:f>
      </x:c>
      <x:c r="K110" s="11" t="str">
        <x:f>IF(COUNTA(A110:G110)=0,"",IF(A110="","Missing period ID",IF(COUNTIFS($A$10:$A$309,A110)&lt;&gt;1,"Duplicate period ID",IF(COUNTIFS('Members'!$A$10:$A$109,B110)&lt;&gt;1,"Check member ID",IF(OR(NOT(ISNUMBER(D110)),NOT(ISNUMBER(E110)),D110&gt;E110),"Check dates",IF(NOT(ISNUMBER(F110)),"Missing fee",IF(F110&lt;0,"Use positive fee",IF(AND(G110&lt;&gt;"Yes",G110&lt;&gt;"No"),"Check cancellation",IF(AND(G110="No",COUNTIFS($B$10:$B$309,B110,$D$10:$D$309,"&lt;="&amp;E110,$E$10:$E$309,"&gt;="&amp;D110,$G$10:$G$309,"No")&gt;1),"Overlapping terms","OK")))))))))</x:f>
      </x:c>
    </x:row>
    <x:row r="111" ht="23" customHeight="1">
      <x:c r="A111" s="9"/>
      <x:c r="B111" s="9"/>
      <x:c r="C111" s="9"/>
      <x:c r="D111" s="10"/>
      <x:c r="E111" s="10"/>
      <x:c r="F111" s="12"/>
      <x:c r="G111" s="9"/>
      <x:c r="H111" s="11" t="str">
        <x:f>IF(A111="","",IF(K111&lt;&gt;"OK","Check period",IF(OR(NOT(ISNUMBER('Members'!$B$6)),NOT(ISNUMBER('Members'!$D$6)),'Members'!$D$6&lt;0),"Check settings",IF(G111="Yes","Cancelled",IF(D111&gt;'Members'!$B$6,"Future",IF(E111&lt;'Members'!$B$6,"Expired",IF(E111&lt;='Members'!$B$6+'Members'!$D$6,"Upcoming renewal","Active")))))))</x:f>
      </x:c>
      <x:c r="I111" s="13" t="str">
        <x:f>IF(A111="","",IF(K111&lt;&gt;"OK","Check period",IF(NOT(ISNUMBER('Members'!$B$6)),"Check settings",IF(COUNTIFS('Payments'!$B$10:$B$509,A111,'Payments'!$F$10:$F$509,"&lt;&gt;OK")&gt;0,"Check Payments",SUMIFS('Payments'!$E$10:$E$509,'Payments'!$B$10:$B$509,A111,'Payments'!$D$10:$D$509,"Settled",'Payments'!$C$10:$C$509,"&lt;="&amp;'Members'!$B$6)-SUMIFS('Payments'!$E$10:$E$509,'Payments'!$B$10:$B$509,A111,'Payments'!$D$10:$D$509,"Refund",'Payments'!$C$10:$C$509,"&lt;="&amp;'Members'!$B$6)))))</x:f>
      </x:c>
      <x:c r="J111" s="13" t="str">
        <x:f>IF(A111="","",IF(ISNUMBER(I111),F111-I111,I111))</x:f>
      </x:c>
      <x:c r="K111" s="11" t="str">
        <x:f>IF(COUNTA(A111:G111)=0,"",IF(A111="","Missing period ID",IF(COUNTIFS($A$10:$A$309,A111)&lt;&gt;1,"Duplicate period ID",IF(COUNTIFS('Members'!$A$10:$A$109,B111)&lt;&gt;1,"Check member ID",IF(OR(NOT(ISNUMBER(D111)),NOT(ISNUMBER(E111)),D111&gt;E111),"Check dates",IF(NOT(ISNUMBER(F111)),"Missing fee",IF(F111&lt;0,"Use positive fee",IF(AND(G111&lt;&gt;"Yes",G111&lt;&gt;"No"),"Check cancellation",IF(AND(G111="No",COUNTIFS($B$10:$B$309,B111,$D$10:$D$309,"&lt;="&amp;E111,$E$10:$E$309,"&gt;="&amp;D111,$G$10:$G$309,"No")&gt;1),"Overlapping terms","OK")))))))))</x:f>
      </x:c>
    </x:row>
    <x:row r="112" ht="23" customHeight="1">
      <x:c r="A112" s="9"/>
      <x:c r="B112" s="9"/>
      <x:c r="C112" s="9"/>
      <x:c r="D112" s="10"/>
      <x:c r="E112" s="10"/>
      <x:c r="F112" s="12"/>
      <x:c r="G112" s="9"/>
      <x:c r="H112" s="11" t="str">
        <x:f>IF(A112="","",IF(K112&lt;&gt;"OK","Check period",IF(OR(NOT(ISNUMBER('Members'!$B$6)),NOT(ISNUMBER('Members'!$D$6)),'Members'!$D$6&lt;0),"Check settings",IF(G112="Yes","Cancelled",IF(D112&gt;'Members'!$B$6,"Future",IF(E112&lt;'Members'!$B$6,"Expired",IF(E112&lt;='Members'!$B$6+'Members'!$D$6,"Upcoming renewal","Active")))))))</x:f>
      </x:c>
      <x:c r="I112" s="13" t="str">
        <x:f>IF(A112="","",IF(K112&lt;&gt;"OK","Check period",IF(NOT(ISNUMBER('Members'!$B$6)),"Check settings",IF(COUNTIFS('Payments'!$B$10:$B$509,A112,'Payments'!$F$10:$F$509,"&lt;&gt;OK")&gt;0,"Check Payments",SUMIFS('Payments'!$E$10:$E$509,'Payments'!$B$10:$B$509,A112,'Payments'!$D$10:$D$509,"Settled",'Payments'!$C$10:$C$509,"&lt;="&amp;'Members'!$B$6)-SUMIFS('Payments'!$E$10:$E$509,'Payments'!$B$10:$B$509,A112,'Payments'!$D$10:$D$509,"Refund",'Payments'!$C$10:$C$509,"&lt;="&amp;'Members'!$B$6)))))</x:f>
      </x:c>
      <x:c r="J112" s="13" t="str">
        <x:f>IF(A112="","",IF(ISNUMBER(I112),F112-I112,I112))</x:f>
      </x:c>
      <x:c r="K112" s="11" t="str">
        <x:f>IF(COUNTA(A112:G112)=0,"",IF(A112="","Missing period ID",IF(COUNTIFS($A$10:$A$309,A112)&lt;&gt;1,"Duplicate period ID",IF(COUNTIFS('Members'!$A$10:$A$109,B112)&lt;&gt;1,"Check member ID",IF(OR(NOT(ISNUMBER(D112)),NOT(ISNUMBER(E112)),D112&gt;E112),"Check dates",IF(NOT(ISNUMBER(F112)),"Missing fee",IF(F112&lt;0,"Use positive fee",IF(AND(G112&lt;&gt;"Yes",G112&lt;&gt;"No"),"Check cancellation",IF(AND(G112="No",COUNTIFS($B$10:$B$309,B112,$D$10:$D$309,"&lt;="&amp;E112,$E$10:$E$309,"&gt;="&amp;D112,$G$10:$G$309,"No")&gt;1),"Overlapping terms","OK")))))))))</x:f>
      </x:c>
    </x:row>
    <x:row r="113" ht="23" customHeight="1">
      <x:c r="A113" s="9"/>
      <x:c r="B113" s="9"/>
      <x:c r="C113" s="9"/>
      <x:c r="D113" s="10"/>
      <x:c r="E113" s="10"/>
      <x:c r="F113" s="12"/>
      <x:c r="G113" s="9"/>
      <x:c r="H113" s="11" t="str">
        <x:f>IF(A113="","",IF(K113&lt;&gt;"OK","Check period",IF(OR(NOT(ISNUMBER('Members'!$B$6)),NOT(ISNUMBER('Members'!$D$6)),'Members'!$D$6&lt;0),"Check settings",IF(G113="Yes","Cancelled",IF(D113&gt;'Members'!$B$6,"Future",IF(E113&lt;'Members'!$B$6,"Expired",IF(E113&lt;='Members'!$B$6+'Members'!$D$6,"Upcoming renewal","Active")))))))</x:f>
      </x:c>
      <x:c r="I113" s="13" t="str">
        <x:f>IF(A113="","",IF(K113&lt;&gt;"OK","Check period",IF(NOT(ISNUMBER('Members'!$B$6)),"Check settings",IF(COUNTIFS('Payments'!$B$10:$B$509,A113,'Payments'!$F$10:$F$509,"&lt;&gt;OK")&gt;0,"Check Payments",SUMIFS('Payments'!$E$10:$E$509,'Payments'!$B$10:$B$509,A113,'Payments'!$D$10:$D$509,"Settled",'Payments'!$C$10:$C$509,"&lt;="&amp;'Members'!$B$6)-SUMIFS('Payments'!$E$10:$E$509,'Payments'!$B$10:$B$509,A113,'Payments'!$D$10:$D$509,"Refund",'Payments'!$C$10:$C$509,"&lt;="&amp;'Members'!$B$6)))))</x:f>
      </x:c>
      <x:c r="J113" s="13" t="str">
        <x:f>IF(A113="","",IF(ISNUMBER(I113),F113-I113,I113))</x:f>
      </x:c>
      <x:c r="K113" s="11" t="str">
        <x:f>IF(COUNTA(A113:G113)=0,"",IF(A113="","Missing period ID",IF(COUNTIFS($A$10:$A$309,A113)&lt;&gt;1,"Duplicate period ID",IF(COUNTIFS('Members'!$A$10:$A$109,B113)&lt;&gt;1,"Check member ID",IF(OR(NOT(ISNUMBER(D113)),NOT(ISNUMBER(E113)),D113&gt;E113),"Check dates",IF(NOT(ISNUMBER(F113)),"Missing fee",IF(F113&lt;0,"Use positive fee",IF(AND(G113&lt;&gt;"Yes",G113&lt;&gt;"No"),"Check cancellation",IF(AND(G113="No",COUNTIFS($B$10:$B$309,B113,$D$10:$D$309,"&lt;="&amp;E113,$E$10:$E$309,"&gt;="&amp;D113,$G$10:$G$309,"No")&gt;1),"Overlapping terms","OK")))))))))</x:f>
      </x:c>
    </x:row>
    <x:row r="114" ht="23" customHeight="1">
      <x:c r="A114" s="9"/>
      <x:c r="B114" s="9"/>
      <x:c r="C114" s="9"/>
      <x:c r="D114" s="10"/>
      <x:c r="E114" s="10"/>
      <x:c r="F114" s="12"/>
      <x:c r="G114" s="9"/>
      <x:c r="H114" s="11" t="str">
        <x:f>IF(A114="","",IF(K114&lt;&gt;"OK","Check period",IF(OR(NOT(ISNUMBER('Members'!$B$6)),NOT(ISNUMBER('Members'!$D$6)),'Members'!$D$6&lt;0),"Check settings",IF(G114="Yes","Cancelled",IF(D114&gt;'Members'!$B$6,"Future",IF(E114&lt;'Members'!$B$6,"Expired",IF(E114&lt;='Members'!$B$6+'Members'!$D$6,"Upcoming renewal","Active")))))))</x:f>
      </x:c>
      <x:c r="I114" s="13" t="str">
        <x:f>IF(A114="","",IF(K114&lt;&gt;"OK","Check period",IF(NOT(ISNUMBER('Members'!$B$6)),"Check settings",IF(COUNTIFS('Payments'!$B$10:$B$509,A114,'Payments'!$F$10:$F$509,"&lt;&gt;OK")&gt;0,"Check Payments",SUMIFS('Payments'!$E$10:$E$509,'Payments'!$B$10:$B$509,A114,'Payments'!$D$10:$D$509,"Settled",'Payments'!$C$10:$C$509,"&lt;="&amp;'Members'!$B$6)-SUMIFS('Payments'!$E$10:$E$509,'Payments'!$B$10:$B$509,A114,'Payments'!$D$10:$D$509,"Refund",'Payments'!$C$10:$C$509,"&lt;="&amp;'Members'!$B$6)))))</x:f>
      </x:c>
      <x:c r="J114" s="13" t="str">
        <x:f>IF(A114="","",IF(ISNUMBER(I114),F114-I114,I114))</x:f>
      </x:c>
      <x:c r="K114" s="11" t="str">
        <x:f>IF(COUNTA(A114:G114)=0,"",IF(A114="","Missing period ID",IF(COUNTIFS($A$10:$A$309,A114)&lt;&gt;1,"Duplicate period ID",IF(COUNTIFS('Members'!$A$10:$A$109,B114)&lt;&gt;1,"Check member ID",IF(OR(NOT(ISNUMBER(D114)),NOT(ISNUMBER(E114)),D114&gt;E114),"Check dates",IF(NOT(ISNUMBER(F114)),"Missing fee",IF(F114&lt;0,"Use positive fee",IF(AND(G114&lt;&gt;"Yes",G114&lt;&gt;"No"),"Check cancellation",IF(AND(G114="No",COUNTIFS($B$10:$B$309,B114,$D$10:$D$309,"&lt;="&amp;E114,$E$10:$E$309,"&gt;="&amp;D114,$G$10:$G$309,"No")&gt;1),"Overlapping terms","OK")))))))))</x:f>
      </x:c>
    </x:row>
    <x:row r="115" ht="23" customHeight="1">
      <x:c r="A115" s="9"/>
      <x:c r="B115" s="9"/>
      <x:c r="C115" s="9"/>
      <x:c r="D115" s="10"/>
      <x:c r="E115" s="10"/>
      <x:c r="F115" s="12"/>
      <x:c r="G115" s="9"/>
      <x:c r="H115" s="11" t="str">
        <x:f>IF(A115="","",IF(K115&lt;&gt;"OK","Check period",IF(OR(NOT(ISNUMBER('Members'!$B$6)),NOT(ISNUMBER('Members'!$D$6)),'Members'!$D$6&lt;0),"Check settings",IF(G115="Yes","Cancelled",IF(D115&gt;'Members'!$B$6,"Future",IF(E115&lt;'Members'!$B$6,"Expired",IF(E115&lt;='Members'!$B$6+'Members'!$D$6,"Upcoming renewal","Active")))))))</x:f>
      </x:c>
      <x:c r="I115" s="13" t="str">
        <x:f>IF(A115="","",IF(K115&lt;&gt;"OK","Check period",IF(NOT(ISNUMBER('Members'!$B$6)),"Check settings",IF(COUNTIFS('Payments'!$B$10:$B$509,A115,'Payments'!$F$10:$F$509,"&lt;&gt;OK")&gt;0,"Check Payments",SUMIFS('Payments'!$E$10:$E$509,'Payments'!$B$10:$B$509,A115,'Payments'!$D$10:$D$509,"Settled",'Payments'!$C$10:$C$509,"&lt;="&amp;'Members'!$B$6)-SUMIFS('Payments'!$E$10:$E$509,'Payments'!$B$10:$B$509,A115,'Payments'!$D$10:$D$509,"Refund",'Payments'!$C$10:$C$509,"&lt;="&amp;'Members'!$B$6)))))</x:f>
      </x:c>
      <x:c r="J115" s="13" t="str">
        <x:f>IF(A115="","",IF(ISNUMBER(I115),F115-I115,I115))</x:f>
      </x:c>
      <x:c r="K115" s="11" t="str">
        <x:f>IF(COUNTA(A115:G115)=0,"",IF(A115="","Missing period ID",IF(COUNTIFS($A$10:$A$309,A115)&lt;&gt;1,"Duplicate period ID",IF(COUNTIFS('Members'!$A$10:$A$109,B115)&lt;&gt;1,"Check member ID",IF(OR(NOT(ISNUMBER(D115)),NOT(ISNUMBER(E115)),D115&gt;E115),"Check dates",IF(NOT(ISNUMBER(F115)),"Missing fee",IF(F115&lt;0,"Use positive fee",IF(AND(G115&lt;&gt;"Yes",G115&lt;&gt;"No"),"Check cancellation",IF(AND(G115="No",COUNTIFS($B$10:$B$309,B115,$D$10:$D$309,"&lt;="&amp;E115,$E$10:$E$309,"&gt;="&amp;D115,$G$10:$G$309,"No")&gt;1),"Overlapping terms","OK")))))))))</x:f>
      </x:c>
    </x:row>
    <x:row r="116" ht="23" customHeight="1">
      <x:c r="A116" s="9"/>
      <x:c r="B116" s="9"/>
      <x:c r="C116" s="9"/>
      <x:c r="D116" s="10"/>
      <x:c r="E116" s="10"/>
      <x:c r="F116" s="12"/>
      <x:c r="G116" s="9"/>
      <x:c r="H116" s="11" t="str">
        <x:f>IF(A116="","",IF(K116&lt;&gt;"OK","Check period",IF(OR(NOT(ISNUMBER('Members'!$B$6)),NOT(ISNUMBER('Members'!$D$6)),'Members'!$D$6&lt;0),"Check settings",IF(G116="Yes","Cancelled",IF(D116&gt;'Members'!$B$6,"Future",IF(E116&lt;'Members'!$B$6,"Expired",IF(E116&lt;='Members'!$B$6+'Members'!$D$6,"Upcoming renewal","Active")))))))</x:f>
      </x:c>
      <x:c r="I116" s="13" t="str">
        <x:f>IF(A116="","",IF(K116&lt;&gt;"OK","Check period",IF(NOT(ISNUMBER('Members'!$B$6)),"Check settings",IF(COUNTIFS('Payments'!$B$10:$B$509,A116,'Payments'!$F$10:$F$509,"&lt;&gt;OK")&gt;0,"Check Payments",SUMIFS('Payments'!$E$10:$E$509,'Payments'!$B$10:$B$509,A116,'Payments'!$D$10:$D$509,"Settled",'Payments'!$C$10:$C$509,"&lt;="&amp;'Members'!$B$6)-SUMIFS('Payments'!$E$10:$E$509,'Payments'!$B$10:$B$509,A116,'Payments'!$D$10:$D$509,"Refund",'Payments'!$C$10:$C$509,"&lt;="&amp;'Members'!$B$6)))))</x:f>
      </x:c>
      <x:c r="J116" s="13" t="str">
        <x:f>IF(A116="","",IF(ISNUMBER(I116),F116-I116,I116))</x:f>
      </x:c>
      <x:c r="K116" s="11" t="str">
        <x:f>IF(COUNTA(A116:G116)=0,"",IF(A116="","Missing period ID",IF(COUNTIFS($A$10:$A$309,A116)&lt;&gt;1,"Duplicate period ID",IF(COUNTIFS('Members'!$A$10:$A$109,B116)&lt;&gt;1,"Check member ID",IF(OR(NOT(ISNUMBER(D116)),NOT(ISNUMBER(E116)),D116&gt;E116),"Check dates",IF(NOT(ISNUMBER(F116)),"Missing fee",IF(F116&lt;0,"Use positive fee",IF(AND(G116&lt;&gt;"Yes",G116&lt;&gt;"No"),"Check cancellation",IF(AND(G116="No",COUNTIFS($B$10:$B$309,B116,$D$10:$D$309,"&lt;="&amp;E116,$E$10:$E$309,"&gt;="&amp;D116,$G$10:$G$309,"No")&gt;1),"Overlapping terms","OK")))))))))</x:f>
      </x:c>
    </x:row>
    <x:row r="117" ht="23" customHeight="1">
      <x:c r="A117" s="9"/>
      <x:c r="B117" s="9"/>
      <x:c r="C117" s="9"/>
      <x:c r="D117" s="10"/>
      <x:c r="E117" s="10"/>
      <x:c r="F117" s="12"/>
      <x:c r="G117" s="9"/>
      <x:c r="H117" s="11" t="str">
        <x:f>IF(A117="","",IF(K117&lt;&gt;"OK","Check period",IF(OR(NOT(ISNUMBER('Members'!$B$6)),NOT(ISNUMBER('Members'!$D$6)),'Members'!$D$6&lt;0),"Check settings",IF(G117="Yes","Cancelled",IF(D117&gt;'Members'!$B$6,"Future",IF(E117&lt;'Members'!$B$6,"Expired",IF(E117&lt;='Members'!$B$6+'Members'!$D$6,"Upcoming renewal","Active")))))))</x:f>
      </x:c>
      <x:c r="I117" s="13" t="str">
        <x:f>IF(A117="","",IF(K117&lt;&gt;"OK","Check period",IF(NOT(ISNUMBER('Members'!$B$6)),"Check settings",IF(COUNTIFS('Payments'!$B$10:$B$509,A117,'Payments'!$F$10:$F$509,"&lt;&gt;OK")&gt;0,"Check Payments",SUMIFS('Payments'!$E$10:$E$509,'Payments'!$B$10:$B$509,A117,'Payments'!$D$10:$D$509,"Settled",'Payments'!$C$10:$C$509,"&lt;="&amp;'Members'!$B$6)-SUMIFS('Payments'!$E$10:$E$509,'Payments'!$B$10:$B$509,A117,'Payments'!$D$10:$D$509,"Refund",'Payments'!$C$10:$C$509,"&lt;="&amp;'Members'!$B$6)))))</x:f>
      </x:c>
      <x:c r="J117" s="13" t="str">
        <x:f>IF(A117="","",IF(ISNUMBER(I117),F117-I117,I117))</x:f>
      </x:c>
      <x:c r="K117" s="11" t="str">
        <x:f>IF(COUNTA(A117:G117)=0,"",IF(A117="","Missing period ID",IF(COUNTIFS($A$10:$A$309,A117)&lt;&gt;1,"Duplicate period ID",IF(COUNTIFS('Members'!$A$10:$A$109,B117)&lt;&gt;1,"Check member ID",IF(OR(NOT(ISNUMBER(D117)),NOT(ISNUMBER(E117)),D117&gt;E117),"Check dates",IF(NOT(ISNUMBER(F117)),"Missing fee",IF(F117&lt;0,"Use positive fee",IF(AND(G117&lt;&gt;"Yes",G117&lt;&gt;"No"),"Check cancellation",IF(AND(G117="No",COUNTIFS($B$10:$B$309,B117,$D$10:$D$309,"&lt;="&amp;E117,$E$10:$E$309,"&gt;="&amp;D117,$G$10:$G$309,"No")&gt;1),"Overlapping terms","OK")))))))))</x:f>
      </x:c>
    </x:row>
    <x:row r="118" ht="23" customHeight="1">
      <x:c r="A118" s="9"/>
      <x:c r="B118" s="9"/>
      <x:c r="C118" s="9"/>
      <x:c r="D118" s="10"/>
      <x:c r="E118" s="10"/>
      <x:c r="F118" s="12"/>
      <x:c r="G118" s="9"/>
      <x:c r="H118" s="11" t="str">
        <x:f>IF(A118="","",IF(K118&lt;&gt;"OK","Check period",IF(OR(NOT(ISNUMBER('Members'!$B$6)),NOT(ISNUMBER('Members'!$D$6)),'Members'!$D$6&lt;0),"Check settings",IF(G118="Yes","Cancelled",IF(D118&gt;'Members'!$B$6,"Future",IF(E118&lt;'Members'!$B$6,"Expired",IF(E118&lt;='Members'!$B$6+'Members'!$D$6,"Upcoming renewal","Active")))))))</x:f>
      </x:c>
      <x:c r="I118" s="13" t="str">
        <x:f>IF(A118="","",IF(K118&lt;&gt;"OK","Check period",IF(NOT(ISNUMBER('Members'!$B$6)),"Check settings",IF(COUNTIFS('Payments'!$B$10:$B$509,A118,'Payments'!$F$10:$F$509,"&lt;&gt;OK")&gt;0,"Check Payments",SUMIFS('Payments'!$E$10:$E$509,'Payments'!$B$10:$B$509,A118,'Payments'!$D$10:$D$509,"Settled",'Payments'!$C$10:$C$509,"&lt;="&amp;'Members'!$B$6)-SUMIFS('Payments'!$E$10:$E$509,'Payments'!$B$10:$B$509,A118,'Payments'!$D$10:$D$509,"Refund",'Payments'!$C$10:$C$509,"&lt;="&amp;'Members'!$B$6)))))</x:f>
      </x:c>
      <x:c r="J118" s="13" t="str">
        <x:f>IF(A118="","",IF(ISNUMBER(I118),F118-I118,I118))</x:f>
      </x:c>
      <x:c r="K118" s="11" t="str">
        <x:f>IF(COUNTA(A118:G118)=0,"",IF(A118="","Missing period ID",IF(COUNTIFS($A$10:$A$309,A118)&lt;&gt;1,"Duplicate period ID",IF(COUNTIFS('Members'!$A$10:$A$109,B118)&lt;&gt;1,"Check member ID",IF(OR(NOT(ISNUMBER(D118)),NOT(ISNUMBER(E118)),D118&gt;E118),"Check dates",IF(NOT(ISNUMBER(F118)),"Missing fee",IF(F118&lt;0,"Use positive fee",IF(AND(G118&lt;&gt;"Yes",G118&lt;&gt;"No"),"Check cancellation",IF(AND(G118="No",COUNTIFS($B$10:$B$309,B118,$D$10:$D$309,"&lt;="&amp;E118,$E$10:$E$309,"&gt;="&amp;D118,$G$10:$G$309,"No")&gt;1),"Overlapping terms","OK")))))))))</x:f>
      </x:c>
    </x:row>
    <x:row r="119" ht="23" customHeight="1">
      <x:c r="A119" s="9"/>
      <x:c r="B119" s="9"/>
      <x:c r="C119" s="9"/>
      <x:c r="D119" s="10"/>
      <x:c r="E119" s="10"/>
      <x:c r="F119" s="12"/>
      <x:c r="G119" s="9"/>
      <x:c r="H119" s="11" t="str">
        <x:f>IF(A119="","",IF(K119&lt;&gt;"OK","Check period",IF(OR(NOT(ISNUMBER('Members'!$B$6)),NOT(ISNUMBER('Members'!$D$6)),'Members'!$D$6&lt;0),"Check settings",IF(G119="Yes","Cancelled",IF(D119&gt;'Members'!$B$6,"Future",IF(E119&lt;'Members'!$B$6,"Expired",IF(E119&lt;='Members'!$B$6+'Members'!$D$6,"Upcoming renewal","Active")))))))</x:f>
      </x:c>
      <x:c r="I119" s="13" t="str">
        <x:f>IF(A119="","",IF(K119&lt;&gt;"OK","Check period",IF(NOT(ISNUMBER('Members'!$B$6)),"Check settings",IF(COUNTIFS('Payments'!$B$10:$B$509,A119,'Payments'!$F$10:$F$509,"&lt;&gt;OK")&gt;0,"Check Payments",SUMIFS('Payments'!$E$10:$E$509,'Payments'!$B$10:$B$509,A119,'Payments'!$D$10:$D$509,"Settled",'Payments'!$C$10:$C$509,"&lt;="&amp;'Members'!$B$6)-SUMIFS('Payments'!$E$10:$E$509,'Payments'!$B$10:$B$509,A119,'Payments'!$D$10:$D$509,"Refund",'Payments'!$C$10:$C$509,"&lt;="&amp;'Members'!$B$6)))))</x:f>
      </x:c>
      <x:c r="J119" s="13" t="str">
        <x:f>IF(A119="","",IF(ISNUMBER(I119),F119-I119,I119))</x:f>
      </x:c>
      <x:c r="K119" s="11" t="str">
        <x:f>IF(COUNTA(A119:G119)=0,"",IF(A119="","Missing period ID",IF(COUNTIFS($A$10:$A$309,A119)&lt;&gt;1,"Duplicate period ID",IF(COUNTIFS('Members'!$A$10:$A$109,B119)&lt;&gt;1,"Check member ID",IF(OR(NOT(ISNUMBER(D119)),NOT(ISNUMBER(E119)),D119&gt;E119),"Check dates",IF(NOT(ISNUMBER(F119)),"Missing fee",IF(F119&lt;0,"Use positive fee",IF(AND(G119&lt;&gt;"Yes",G119&lt;&gt;"No"),"Check cancellation",IF(AND(G119="No",COUNTIFS($B$10:$B$309,B119,$D$10:$D$309,"&lt;="&amp;E119,$E$10:$E$309,"&gt;="&amp;D119,$G$10:$G$309,"No")&gt;1),"Overlapping terms","OK")))))))))</x:f>
      </x:c>
    </x:row>
    <x:row r="120" ht="23" customHeight="1">
      <x:c r="A120" s="9"/>
      <x:c r="B120" s="9"/>
      <x:c r="C120" s="9"/>
      <x:c r="D120" s="10"/>
      <x:c r="E120" s="10"/>
      <x:c r="F120" s="12"/>
      <x:c r="G120" s="9"/>
      <x:c r="H120" s="11" t="str">
        <x:f>IF(A120="","",IF(K120&lt;&gt;"OK","Check period",IF(OR(NOT(ISNUMBER('Members'!$B$6)),NOT(ISNUMBER('Members'!$D$6)),'Members'!$D$6&lt;0),"Check settings",IF(G120="Yes","Cancelled",IF(D120&gt;'Members'!$B$6,"Future",IF(E120&lt;'Members'!$B$6,"Expired",IF(E120&lt;='Members'!$B$6+'Members'!$D$6,"Upcoming renewal","Active")))))))</x:f>
      </x:c>
      <x:c r="I120" s="13" t="str">
        <x:f>IF(A120="","",IF(K120&lt;&gt;"OK","Check period",IF(NOT(ISNUMBER('Members'!$B$6)),"Check settings",IF(COUNTIFS('Payments'!$B$10:$B$509,A120,'Payments'!$F$10:$F$509,"&lt;&gt;OK")&gt;0,"Check Payments",SUMIFS('Payments'!$E$10:$E$509,'Payments'!$B$10:$B$509,A120,'Payments'!$D$10:$D$509,"Settled",'Payments'!$C$10:$C$509,"&lt;="&amp;'Members'!$B$6)-SUMIFS('Payments'!$E$10:$E$509,'Payments'!$B$10:$B$509,A120,'Payments'!$D$10:$D$509,"Refund",'Payments'!$C$10:$C$509,"&lt;="&amp;'Members'!$B$6)))))</x:f>
      </x:c>
      <x:c r="J120" s="13" t="str">
        <x:f>IF(A120="","",IF(ISNUMBER(I120),F120-I120,I120))</x:f>
      </x:c>
      <x:c r="K120" s="11" t="str">
        <x:f>IF(COUNTA(A120:G120)=0,"",IF(A120="","Missing period ID",IF(COUNTIFS($A$10:$A$309,A120)&lt;&gt;1,"Duplicate period ID",IF(COUNTIFS('Members'!$A$10:$A$109,B120)&lt;&gt;1,"Check member ID",IF(OR(NOT(ISNUMBER(D120)),NOT(ISNUMBER(E120)),D120&gt;E120),"Check dates",IF(NOT(ISNUMBER(F120)),"Missing fee",IF(F120&lt;0,"Use positive fee",IF(AND(G120&lt;&gt;"Yes",G120&lt;&gt;"No"),"Check cancellation",IF(AND(G120="No",COUNTIFS($B$10:$B$309,B120,$D$10:$D$309,"&lt;="&amp;E120,$E$10:$E$309,"&gt;="&amp;D120,$G$10:$G$309,"No")&gt;1),"Overlapping terms","OK")))))))))</x:f>
      </x:c>
    </x:row>
    <x:row r="121" ht="23" customHeight="1">
      <x:c r="A121" s="9"/>
      <x:c r="B121" s="9"/>
      <x:c r="C121" s="9"/>
      <x:c r="D121" s="10"/>
      <x:c r="E121" s="10"/>
      <x:c r="F121" s="12"/>
      <x:c r="G121" s="9"/>
      <x:c r="H121" s="11" t="str">
        <x:f>IF(A121="","",IF(K121&lt;&gt;"OK","Check period",IF(OR(NOT(ISNUMBER('Members'!$B$6)),NOT(ISNUMBER('Members'!$D$6)),'Members'!$D$6&lt;0),"Check settings",IF(G121="Yes","Cancelled",IF(D121&gt;'Members'!$B$6,"Future",IF(E121&lt;'Members'!$B$6,"Expired",IF(E121&lt;='Members'!$B$6+'Members'!$D$6,"Upcoming renewal","Active")))))))</x:f>
      </x:c>
      <x:c r="I121" s="13" t="str">
        <x:f>IF(A121="","",IF(K121&lt;&gt;"OK","Check period",IF(NOT(ISNUMBER('Members'!$B$6)),"Check settings",IF(COUNTIFS('Payments'!$B$10:$B$509,A121,'Payments'!$F$10:$F$509,"&lt;&gt;OK")&gt;0,"Check Payments",SUMIFS('Payments'!$E$10:$E$509,'Payments'!$B$10:$B$509,A121,'Payments'!$D$10:$D$509,"Settled",'Payments'!$C$10:$C$509,"&lt;="&amp;'Members'!$B$6)-SUMIFS('Payments'!$E$10:$E$509,'Payments'!$B$10:$B$509,A121,'Payments'!$D$10:$D$509,"Refund",'Payments'!$C$10:$C$509,"&lt;="&amp;'Members'!$B$6)))))</x:f>
      </x:c>
      <x:c r="J121" s="13" t="str">
        <x:f>IF(A121="","",IF(ISNUMBER(I121),F121-I121,I121))</x:f>
      </x:c>
      <x:c r="K121" s="11" t="str">
        <x:f>IF(COUNTA(A121:G121)=0,"",IF(A121="","Missing period ID",IF(COUNTIFS($A$10:$A$309,A121)&lt;&gt;1,"Duplicate period ID",IF(COUNTIFS('Members'!$A$10:$A$109,B121)&lt;&gt;1,"Check member ID",IF(OR(NOT(ISNUMBER(D121)),NOT(ISNUMBER(E121)),D121&gt;E121),"Check dates",IF(NOT(ISNUMBER(F121)),"Missing fee",IF(F121&lt;0,"Use positive fee",IF(AND(G121&lt;&gt;"Yes",G121&lt;&gt;"No"),"Check cancellation",IF(AND(G121="No",COUNTIFS($B$10:$B$309,B121,$D$10:$D$309,"&lt;="&amp;E121,$E$10:$E$309,"&gt;="&amp;D121,$G$10:$G$309,"No")&gt;1),"Overlapping terms","OK")))))))))</x:f>
      </x:c>
    </x:row>
    <x:row r="122" ht="23" customHeight="1">
      <x:c r="A122" s="9"/>
      <x:c r="B122" s="9"/>
      <x:c r="C122" s="9"/>
      <x:c r="D122" s="10"/>
      <x:c r="E122" s="10"/>
      <x:c r="F122" s="12"/>
      <x:c r="G122" s="9"/>
      <x:c r="H122" s="11" t="str">
        <x:f>IF(A122="","",IF(K122&lt;&gt;"OK","Check period",IF(OR(NOT(ISNUMBER('Members'!$B$6)),NOT(ISNUMBER('Members'!$D$6)),'Members'!$D$6&lt;0),"Check settings",IF(G122="Yes","Cancelled",IF(D122&gt;'Members'!$B$6,"Future",IF(E122&lt;'Members'!$B$6,"Expired",IF(E122&lt;='Members'!$B$6+'Members'!$D$6,"Upcoming renewal","Active")))))))</x:f>
      </x:c>
      <x:c r="I122" s="13" t="str">
        <x:f>IF(A122="","",IF(K122&lt;&gt;"OK","Check period",IF(NOT(ISNUMBER('Members'!$B$6)),"Check settings",IF(COUNTIFS('Payments'!$B$10:$B$509,A122,'Payments'!$F$10:$F$509,"&lt;&gt;OK")&gt;0,"Check Payments",SUMIFS('Payments'!$E$10:$E$509,'Payments'!$B$10:$B$509,A122,'Payments'!$D$10:$D$509,"Settled",'Payments'!$C$10:$C$509,"&lt;="&amp;'Members'!$B$6)-SUMIFS('Payments'!$E$10:$E$509,'Payments'!$B$10:$B$509,A122,'Payments'!$D$10:$D$509,"Refund",'Payments'!$C$10:$C$509,"&lt;="&amp;'Members'!$B$6)))))</x:f>
      </x:c>
      <x:c r="J122" s="13" t="str">
        <x:f>IF(A122="","",IF(ISNUMBER(I122),F122-I122,I122))</x:f>
      </x:c>
      <x:c r="K122" s="11" t="str">
        <x:f>IF(COUNTA(A122:G122)=0,"",IF(A122="","Missing period ID",IF(COUNTIFS($A$10:$A$309,A122)&lt;&gt;1,"Duplicate period ID",IF(COUNTIFS('Members'!$A$10:$A$109,B122)&lt;&gt;1,"Check member ID",IF(OR(NOT(ISNUMBER(D122)),NOT(ISNUMBER(E122)),D122&gt;E122),"Check dates",IF(NOT(ISNUMBER(F122)),"Missing fee",IF(F122&lt;0,"Use positive fee",IF(AND(G122&lt;&gt;"Yes",G122&lt;&gt;"No"),"Check cancellation",IF(AND(G122="No",COUNTIFS($B$10:$B$309,B122,$D$10:$D$309,"&lt;="&amp;E122,$E$10:$E$309,"&gt;="&amp;D122,$G$10:$G$309,"No")&gt;1),"Overlapping terms","OK")))))))))</x:f>
      </x:c>
    </x:row>
    <x:row r="123" ht="23" customHeight="1">
      <x:c r="A123" s="9"/>
      <x:c r="B123" s="9"/>
      <x:c r="C123" s="9"/>
      <x:c r="D123" s="10"/>
      <x:c r="E123" s="10"/>
      <x:c r="F123" s="12"/>
      <x:c r="G123" s="9"/>
      <x:c r="H123" s="11" t="str">
        <x:f>IF(A123="","",IF(K123&lt;&gt;"OK","Check period",IF(OR(NOT(ISNUMBER('Members'!$B$6)),NOT(ISNUMBER('Members'!$D$6)),'Members'!$D$6&lt;0),"Check settings",IF(G123="Yes","Cancelled",IF(D123&gt;'Members'!$B$6,"Future",IF(E123&lt;'Members'!$B$6,"Expired",IF(E123&lt;='Members'!$B$6+'Members'!$D$6,"Upcoming renewal","Active")))))))</x:f>
      </x:c>
      <x:c r="I123" s="13" t="str">
        <x:f>IF(A123="","",IF(K123&lt;&gt;"OK","Check period",IF(NOT(ISNUMBER('Members'!$B$6)),"Check settings",IF(COUNTIFS('Payments'!$B$10:$B$509,A123,'Payments'!$F$10:$F$509,"&lt;&gt;OK")&gt;0,"Check Payments",SUMIFS('Payments'!$E$10:$E$509,'Payments'!$B$10:$B$509,A123,'Payments'!$D$10:$D$509,"Settled",'Payments'!$C$10:$C$509,"&lt;="&amp;'Members'!$B$6)-SUMIFS('Payments'!$E$10:$E$509,'Payments'!$B$10:$B$509,A123,'Payments'!$D$10:$D$509,"Refund",'Payments'!$C$10:$C$509,"&lt;="&amp;'Members'!$B$6)))))</x:f>
      </x:c>
      <x:c r="J123" s="13" t="str">
        <x:f>IF(A123="","",IF(ISNUMBER(I123),F123-I123,I123))</x:f>
      </x:c>
      <x:c r="K123" s="11" t="str">
        <x:f>IF(COUNTA(A123:G123)=0,"",IF(A123="","Missing period ID",IF(COUNTIFS($A$10:$A$309,A123)&lt;&gt;1,"Duplicate period ID",IF(COUNTIFS('Members'!$A$10:$A$109,B123)&lt;&gt;1,"Check member ID",IF(OR(NOT(ISNUMBER(D123)),NOT(ISNUMBER(E123)),D123&gt;E123),"Check dates",IF(NOT(ISNUMBER(F123)),"Missing fee",IF(F123&lt;0,"Use positive fee",IF(AND(G123&lt;&gt;"Yes",G123&lt;&gt;"No"),"Check cancellation",IF(AND(G123="No",COUNTIFS($B$10:$B$309,B123,$D$10:$D$309,"&lt;="&amp;E123,$E$10:$E$309,"&gt;="&amp;D123,$G$10:$G$309,"No")&gt;1),"Overlapping terms","OK")))))))))</x:f>
      </x:c>
    </x:row>
    <x:row r="124" ht="23" customHeight="1">
      <x:c r="A124" s="9"/>
      <x:c r="B124" s="9"/>
      <x:c r="C124" s="9"/>
      <x:c r="D124" s="10"/>
      <x:c r="E124" s="10"/>
      <x:c r="F124" s="12"/>
      <x:c r="G124" s="9"/>
      <x:c r="H124" s="11" t="str">
        <x:f>IF(A124="","",IF(K124&lt;&gt;"OK","Check period",IF(OR(NOT(ISNUMBER('Members'!$B$6)),NOT(ISNUMBER('Members'!$D$6)),'Members'!$D$6&lt;0),"Check settings",IF(G124="Yes","Cancelled",IF(D124&gt;'Members'!$B$6,"Future",IF(E124&lt;'Members'!$B$6,"Expired",IF(E124&lt;='Members'!$B$6+'Members'!$D$6,"Upcoming renewal","Active")))))))</x:f>
      </x:c>
      <x:c r="I124" s="13" t="str">
        <x:f>IF(A124="","",IF(K124&lt;&gt;"OK","Check period",IF(NOT(ISNUMBER('Members'!$B$6)),"Check settings",IF(COUNTIFS('Payments'!$B$10:$B$509,A124,'Payments'!$F$10:$F$509,"&lt;&gt;OK")&gt;0,"Check Payments",SUMIFS('Payments'!$E$10:$E$509,'Payments'!$B$10:$B$509,A124,'Payments'!$D$10:$D$509,"Settled",'Payments'!$C$10:$C$509,"&lt;="&amp;'Members'!$B$6)-SUMIFS('Payments'!$E$10:$E$509,'Payments'!$B$10:$B$509,A124,'Payments'!$D$10:$D$509,"Refund",'Payments'!$C$10:$C$509,"&lt;="&amp;'Members'!$B$6)))))</x:f>
      </x:c>
      <x:c r="J124" s="13" t="str">
        <x:f>IF(A124="","",IF(ISNUMBER(I124),F124-I124,I124))</x:f>
      </x:c>
      <x:c r="K124" s="11" t="str">
        <x:f>IF(COUNTA(A124:G124)=0,"",IF(A124="","Missing period ID",IF(COUNTIFS($A$10:$A$309,A124)&lt;&gt;1,"Duplicate period ID",IF(COUNTIFS('Members'!$A$10:$A$109,B124)&lt;&gt;1,"Check member ID",IF(OR(NOT(ISNUMBER(D124)),NOT(ISNUMBER(E124)),D124&gt;E124),"Check dates",IF(NOT(ISNUMBER(F124)),"Missing fee",IF(F124&lt;0,"Use positive fee",IF(AND(G124&lt;&gt;"Yes",G124&lt;&gt;"No"),"Check cancellation",IF(AND(G124="No",COUNTIFS($B$10:$B$309,B124,$D$10:$D$309,"&lt;="&amp;E124,$E$10:$E$309,"&gt;="&amp;D124,$G$10:$G$309,"No")&gt;1),"Overlapping terms","OK")))))))))</x:f>
      </x:c>
    </x:row>
    <x:row r="125" ht="23" customHeight="1">
      <x:c r="A125" s="9"/>
      <x:c r="B125" s="9"/>
      <x:c r="C125" s="9"/>
      <x:c r="D125" s="10"/>
      <x:c r="E125" s="10"/>
      <x:c r="F125" s="12"/>
      <x:c r="G125" s="9"/>
      <x:c r="H125" s="11" t="str">
        <x:f>IF(A125="","",IF(K125&lt;&gt;"OK","Check period",IF(OR(NOT(ISNUMBER('Members'!$B$6)),NOT(ISNUMBER('Members'!$D$6)),'Members'!$D$6&lt;0),"Check settings",IF(G125="Yes","Cancelled",IF(D125&gt;'Members'!$B$6,"Future",IF(E125&lt;'Members'!$B$6,"Expired",IF(E125&lt;='Members'!$B$6+'Members'!$D$6,"Upcoming renewal","Active")))))))</x:f>
      </x:c>
      <x:c r="I125" s="13" t="str">
        <x:f>IF(A125="","",IF(K125&lt;&gt;"OK","Check period",IF(NOT(ISNUMBER('Members'!$B$6)),"Check settings",IF(COUNTIFS('Payments'!$B$10:$B$509,A125,'Payments'!$F$10:$F$509,"&lt;&gt;OK")&gt;0,"Check Payments",SUMIFS('Payments'!$E$10:$E$509,'Payments'!$B$10:$B$509,A125,'Payments'!$D$10:$D$509,"Settled",'Payments'!$C$10:$C$509,"&lt;="&amp;'Members'!$B$6)-SUMIFS('Payments'!$E$10:$E$509,'Payments'!$B$10:$B$509,A125,'Payments'!$D$10:$D$509,"Refund",'Payments'!$C$10:$C$509,"&lt;="&amp;'Members'!$B$6)))))</x:f>
      </x:c>
      <x:c r="J125" s="13" t="str">
        <x:f>IF(A125="","",IF(ISNUMBER(I125),F125-I125,I125))</x:f>
      </x:c>
      <x:c r="K125" s="11" t="str">
        <x:f>IF(COUNTA(A125:G125)=0,"",IF(A125="","Missing period ID",IF(COUNTIFS($A$10:$A$309,A125)&lt;&gt;1,"Duplicate period ID",IF(COUNTIFS('Members'!$A$10:$A$109,B125)&lt;&gt;1,"Check member ID",IF(OR(NOT(ISNUMBER(D125)),NOT(ISNUMBER(E125)),D125&gt;E125),"Check dates",IF(NOT(ISNUMBER(F125)),"Missing fee",IF(F125&lt;0,"Use positive fee",IF(AND(G125&lt;&gt;"Yes",G125&lt;&gt;"No"),"Check cancellation",IF(AND(G125="No",COUNTIFS($B$10:$B$309,B125,$D$10:$D$309,"&lt;="&amp;E125,$E$10:$E$309,"&gt;="&amp;D125,$G$10:$G$309,"No")&gt;1),"Overlapping terms","OK")))))))))</x:f>
      </x:c>
    </x:row>
    <x:row r="126" ht="23" customHeight="1">
      <x:c r="A126" s="9"/>
      <x:c r="B126" s="9"/>
      <x:c r="C126" s="9"/>
      <x:c r="D126" s="10"/>
      <x:c r="E126" s="10"/>
      <x:c r="F126" s="12"/>
      <x:c r="G126" s="9"/>
      <x:c r="H126" s="11" t="str">
        <x:f>IF(A126="","",IF(K126&lt;&gt;"OK","Check period",IF(OR(NOT(ISNUMBER('Members'!$B$6)),NOT(ISNUMBER('Members'!$D$6)),'Members'!$D$6&lt;0),"Check settings",IF(G126="Yes","Cancelled",IF(D126&gt;'Members'!$B$6,"Future",IF(E126&lt;'Members'!$B$6,"Expired",IF(E126&lt;='Members'!$B$6+'Members'!$D$6,"Upcoming renewal","Active")))))))</x:f>
      </x:c>
      <x:c r="I126" s="13" t="str">
        <x:f>IF(A126="","",IF(K126&lt;&gt;"OK","Check period",IF(NOT(ISNUMBER('Members'!$B$6)),"Check settings",IF(COUNTIFS('Payments'!$B$10:$B$509,A126,'Payments'!$F$10:$F$509,"&lt;&gt;OK")&gt;0,"Check Payments",SUMIFS('Payments'!$E$10:$E$509,'Payments'!$B$10:$B$509,A126,'Payments'!$D$10:$D$509,"Settled",'Payments'!$C$10:$C$509,"&lt;="&amp;'Members'!$B$6)-SUMIFS('Payments'!$E$10:$E$509,'Payments'!$B$10:$B$509,A126,'Payments'!$D$10:$D$509,"Refund",'Payments'!$C$10:$C$509,"&lt;="&amp;'Members'!$B$6)))))</x:f>
      </x:c>
      <x:c r="J126" s="13" t="str">
        <x:f>IF(A126="","",IF(ISNUMBER(I126),F126-I126,I126))</x:f>
      </x:c>
      <x:c r="K126" s="11" t="str">
        <x:f>IF(COUNTA(A126:G126)=0,"",IF(A126="","Missing period ID",IF(COUNTIFS($A$10:$A$309,A126)&lt;&gt;1,"Duplicate period ID",IF(COUNTIFS('Members'!$A$10:$A$109,B126)&lt;&gt;1,"Check member ID",IF(OR(NOT(ISNUMBER(D126)),NOT(ISNUMBER(E126)),D126&gt;E126),"Check dates",IF(NOT(ISNUMBER(F126)),"Missing fee",IF(F126&lt;0,"Use positive fee",IF(AND(G126&lt;&gt;"Yes",G126&lt;&gt;"No"),"Check cancellation",IF(AND(G126="No",COUNTIFS($B$10:$B$309,B126,$D$10:$D$309,"&lt;="&amp;E126,$E$10:$E$309,"&gt;="&amp;D126,$G$10:$G$309,"No")&gt;1),"Overlapping terms","OK")))))))))</x:f>
      </x:c>
    </x:row>
    <x:row r="127" ht="23" customHeight="1">
      <x:c r="A127" s="9"/>
      <x:c r="B127" s="9"/>
      <x:c r="C127" s="9"/>
      <x:c r="D127" s="10"/>
      <x:c r="E127" s="10"/>
      <x:c r="F127" s="12"/>
      <x:c r="G127" s="9"/>
      <x:c r="H127" s="11" t="str">
        <x:f>IF(A127="","",IF(K127&lt;&gt;"OK","Check period",IF(OR(NOT(ISNUMBER('Members'!$B$6)),NOT(ISNUMBER('Members'!$D$6)),'Members'!$D$6&lt;0),"Check settings",IF(G127="Yes","Cancelled",IF(D127&gt;'Members'!$B$6,"Future",IF(E127&lt;'Members'!$B$6,"Expired",IF(E127&lt;='Members'!$B$6+'Members'!$D$6,"Upcoming renewal","Active")))))))</x:f>
      </x:c>
      <x:c r="I127" s="13" t="str">
        <x:f>IF(A127="","",IF(K127&lt;&gt;"OK","Check period",IF(NOT(ISNUMBER('Members'!$B$6)),"Check settings",IF(COUNTIFS('Payments'!$B$10:$B$509,A127,'Payments'!$F$10:$F$509,"&lt;&gt;OK")&gt;0,"Check Payments",SUMIFS('Payments'!$E$10:$E$509,'Payments'!$B$10:$B$509,A127,'Payments'!$D$10:$D$509,"Settled",'Payments'!$C$10:$C$509,"&lt;="&amp;'Members'!$B$6)-SUMIFS('Payments'!$E$10:$E$509,'Payments'!$B$10:$B$509,A127,'Payments'!$D$10:$D$509,"Refund",'Payments'!$C$10:$C$509,"&lt;="&amp;'Members'!$B$6)))))</x:f>
      </x:c>
      <x:c r="J127" s="13" t="str">
        <x:f>IF(A127="","",IF(ISNUMBER(I127),F127-I127,I127))</x:f>
      </x:c>
      <x:c r="K127" s="11" t="str">
        <x:f>IF(COUNTA(A127:G127)=0,"",IF(A127="","Missing period ID",IF(COUNTIFS($A$10:$A$309,A127)&lt;&gt;1,"Duplicate period ID",IF(COUNTIFS('Members'!$A$10:$A$109,B127)&lt;&gt;1,"Check member ID",IF(OR(NOT(ISNUMBER(D127)),NOT(ISNUMBER(E127)),D127&gt;E127),"Check dates",IF(NOT(ISNUMBER(F127)),"Missing fee",IF(F127&lt;0,"Use positive fee",IF(AND(G127&lt;&gt;"Yes",G127&lt;&gt;"No"),"Check cancellation",IF(AND(G127="No",COUNTIFS($B$10:$B$309,B127,$D$10:$D$309,"&lt;="&amp;E127,$E$10:$E$309,"&gt;="&amp;D127,$G$10:$G$309,"No")&gt;1),"Overlapping terms","OK")))))))))</x:f>
      </x:c>
    </x:row>
    <x:row r="128" ht="23" customHeight="1">
      <x:c r="A128" s="9"/>
      <x:c r="B128" s="9"/>
      <x:c r="C128" s="9"/>
      <x:c r="D128" s="10"/>
      <x:c r="E128" s="10"/>
      <x:c r="F128" s="12"/>
      <x:c r="G128" s="9"/>
      <x:c r="H128" s="11" t="str">
        <x:f>IF(A128="","",IF(K128&lt;&gt;"OK","Check period",IF(OR(NOT(ISNUMBER('Members'!$B$6)),NOT(ISNUMBER('Members'!$D$6)),'Members'!$D$6&lt;0),"Check settings",IF(G128="Yes","Cancelled",IF(D128&gt;'Members'!$B$6,"Future",IF(E128&lt;'Members'!$B$6,"Expired",IF(E128&lt;='Members'!$B$6+'Members'!$D$6,"Upcoming renewal","Active")))))))</x:f>
      </x:c>
      <x:c r="I128" s="13" t="str">
        <x:f>IF(A128="","",IF(K128&lt;&gt;"OK","Check period",IF(NOT(ISNUMBER('Members'!$B$6)),"Check settings",IF(COUNTIFS('Payments'!$B$10:$B$509,A128,'Payments'!$F$10:$F$509,"&lt;&gt;OK")&gt;0,"Check Payments",SUMIFS('Payments'!$E$10:$E$509,'Payments'!$B$10:$B$509,A128,'Payments'!$D$10:$D$509,"Settled",'Payments'!$C$10:$C$509,"&lt;="&amp;'Members'!$B$6)-SUMIFS('Payments'!$E$10:$E$509,'Payments'!$B$10:$B$509,A128,'Payments'!$D$10:$D$509,"Refund",'Payments'!$C$10:$C$509,"&lt;="&amp;'Members'!$B$6)))))</x:f>
      </x:c>
      <x:c r="J128" s="13" t="str">
        <x:f>IF(A128="","",IF(ISNUMBER(I128),F128-I128,I128))</x:f>
      </x:c>
      <x:c r="K128" s="11" t="str">
        <x:f>IF(COUNTA(A128:G128)=0,"",IF(A128="","Missing period ID",IF(COUNTIFS($A$10:$A$309,A128)&lt;&gt;1,"Duplicate period ID",IF(COUNTIFS('Members'!$A$10:$A$109,B128)&lt;&gt;1,"Check member ID",IF(OR(NOT(ISNUMBER(D128)),NOT(ISNUMBER(E128)),D128&gt;E128),"Check dates",IF(NOT(ISNUMBER(F128)),"Missing fee",IF(F128&lt;0,"Use positive fee",IF(AND(G128&lt;&gt;"Yes",G128&lt;&gt;"No"),"Check cancellation",IF(AND(G128="No",COUNTIFS($B$10:$B$309,B128,$D$10:$D$309,"&lt;="&amp;E128,$E$10:$E$309,"&gt;="&amp;D128,$G$10:$G$309,"No")&gt;1),"Overlapping terms","OK")))))))))</x:f>
      </x:c>
    </x:row>
    <x:row r="129" ht="23" customHeight="1">
      <x:c r="A129" s="9"/>
      <x:c r="B129" s="9"/>
      <x:c r="C129" s="9"/>
      <x:c r="D129" s="10"/>
      <x:c r="E129" s="10"/>
      <x:c r="F129" s="12"/>
      <x:c r="G129" s="9"/>
      <x:c r="H129" s="11" t="str">
        <x:f>IF(A129="","",IF(K129&lt;&gt;"OK","Check period",IF(OR(NOT(ISNUMBER('Members'!$B$6)),NOT(ISNUMBER('Members'!$D$6)),'Members'!$D$6&lt;0),"Check settings",IF(G129="Yes","Cancelled",IF(D129&gt;'Members'!$B$6,"Future",IF(E129&lt;'Members'!$B$6,"Expired",IF(E129&lt;='Members'!$B$6+'Members'!$D$6,"Upcoming renewal","Active")))))))</x:f>
      </x:c>
      <x:c r="I129" s="13" t="str">
        <x:f>IF(A129="","",IF(K129&lt;&gt;"OK","Check period",IF(NOT(ISNUMBER('Members'!$B$6)),"Check settings",IF(COUNTIFS('Payments'!$B$10:$B$509,A129,'Payments'!$F$10:$F$509,"&lt;&gt;OK")&gt;0,"Check Payments",SUMIFS('Payments'!$E$10:$E$509,'Payments'!$B$10:$B$509,A129,'Payments'!$D$10:$D$509,"Settled",'Payments'!$C$10:$C$509,"&lt;="&amp;'Members'!$B$6)-SUMIFS('Payments'!$E$10:$E$509,'Payments'!$B$10:$B$509,A129,'Payments'!$D$10:$D$509,"Refund",'Payments'!$C$10:$C$509,"&lt;="&amp;'Members'!$B$6)))))</x:f>
      </x:c>
      <x:c r="J129" s="13" t="str">
        <x:f>IF(A129="","",IF(ISNUMBER(I129),F129-I129,I129))</x:f>
      </x:c>
      <x:c r="K129" s="11" t="str">
        <x:f>IF(COUNTA(A129:G129)=0,"",IF(A129="","Missing period ID",IF(COUNTIFS($A$10:$A$309,A129)&lt;&gt;1,"Duplicate period ID",IF(COUNTIFS('Members'!$A$10:$A$109,B129)&lt;&gt;1,"Check member ID",IF(OR(NOT(ISNUMBER(D129)),NOT(ISNUMBER(E129)),D129&gt;E129),"Check dates",IF(NOT(ISNUMBER(F129)),"Missing fee",IF(F129&lt;0,"Use positive fee",IF(AND(G129&lt;&gt;"Yes",G129&lt;&gt;"No"),"Check cancellation",IF(AND(G129="No",COUNTIFS($B$10:$B$309,B129,$D$10:$D$309,"&lt;="&amp;E129,$E$10:$E$309,"&gt;="&amp;D129,$G$10:$G$309,"No")&gt;1),"Overlapping terms","OK")))))))))</x:f>
      </x:c>
    </x:row>
    <x:row r="130" ht="23" customHeight="1">
      <x:c r="A130" s="9"/>
      <x:c r="B130" s="9"/>
      <x:c r="C130" s="9"/>
      <x:c r="D130" s="10"/>
      <x:c r="E130" s="10"/>
      <x:c r="F130" s="12"/>
      <x:c r="G130" s="9"/>
      <x:c r="H130" s="11" t="str">
        <x:f>IF(A130="","",IF(K130&lt;&gt;"OK","Check period",IF(OR(NOT(ISNUMBER('Members'!$B$6)),NOT(ISNUMBER('Members'!$D$6)),'Members'!$D$6&lt;0),"Check settings",IF(G130="Yes","Cancelled",IF(D130&gt;'Members'!$B$6,"Future",IF(E130&lt;'Members'!$B$6,"Expired",IF(E130&lt;='Members'!$B$6+'Members'!$D$6,"Upcoming renewal","Active")))))))</x:f>
      </x:c>
      <x:c r="I130" s="13" t="str">
        <x:f>IF(A130="","",IF(K130&lt;&gt;"OK","Check period",IF(NOT(ISNUMBER('Members'!$B$6)),"Check settings",IF(COUNTIFS('Payments'!$B$10:$B$509,A130,'Payments'!$F$10:$F$509,"&lt;&gt;OK")&gt;0,"Check Payments",SUMIFS('Payments'!$E$10:$E$509,'Payments'!$B$10:$B$509,A130,'Payments'!$D$10:$D$509,"Settled",'Payments'!$C$10:$C$509,"&lt;="&amp;'Members'!$B$6)-SUMIFS('Payments'!$E$10:$E$509,'Payments'!$B$10:$B$509,A130,'Payments'!$D$10:$D$509,"Refund",'Payments'!$C$10:$C$509,"&lt;="&amp;'Members'!$B$6)))))</x:f>
      </x:c>
      <x:c r="J130" s="13" t="str">
        <x:f>IF(A130="","",IF(ISNUMBER(I130),F130-I130,I130))</x:f>
      </x:c>
      <x:c r="K130" s="11" t="str">
        <x:f>IF(COUNTA(A130:G130)=0,"",IF(A130="","Missing period ID",IF(COUNTIFS($A$10:$A$309,A130)&lt;&gt;1,"Duplicate period ID",IF(COUNTIFS('Members'!$A$10:$A$109,B130)&lt;&gt;1,"Check member ID",IF(OR(NOT(ISNUMBER(D130)),NOT(ISNUMBER(E130)),D130&gt;E130),"Check dates",IF(NOT(ISNUMBER(F130)),"Missing fee",IF(F130&lt;0,"Use positive fee",IF(AND(G130&lt;&gt;"Yes",G130&lt;&gt;"No"),"Check cancellation",IF(AND(G130="No",COUNTIFS($B$10:$B$309,B130,$D$10:$D$309,"&lt;="&amp;E130,$E$10:$E$309,"&gt;="&amp;D130,$G$10:$G$309,"No")&gt;1),"Overlapping terms","OK")))))))))</x:f>
      </x:c>
    </x:row>
    <x:row r="131" ht="23" customHeight="1">
      <x:c r="A131" s="9"/>
      <x:c r="B131" s="9"/>
      <x:c r="C131" s="9"/>
      <x:c r="D131" s="10"/>
      <x:c r="E131" s="10"/>
      <x:c r="F131" s="12"/>
      <x:c r="G131" s="9"/>
      <x:c r="H131" s="11" t="str">
        <x:f>IF(A131="","",IF(K131&lt;&gt;"OK","Check period",IF(OR(NOT(ISNUMBER('Members'!$B$6)),NOT(ISNUMBER('Members'!$D$6)),'Members'!$D$6&lt;0),"Check settings",IF(G131="Yes","Cancelled",IF(D131&gt;'Members'!$B$6,"Future",IF(E131&lt;'Members'!$B$6,"Expired",IF(E131&lt;='Members'!$B$6+'Members'!$D$6,"Upcoming renewal","Active")))))))</x:f>
      </x:c>
      <x:c r="I131" s="13" t="str">
        <x:f>IF(A131="","",IF(K131&lt;&gt;"OK","Check period",IF(NOT(ISNUMBER('Members'!$B$6)),"Check settings",IF(COUNTIFS('Payments'!$B$10:$B$509,A131,'Payments'!$F$10:$F$509,"&lt;&gt;OK")&gt;0,"Check Payments",SUMIFS('Payments'!$E$10:$E$509,'Payments'!$B$10:$B$509,A131,'Payments'!$D$10:$D$509,"Settled",'Payments'!$C$10:$C$509,"&lt;="&amp;'Members'!$B$6)-SUMIFS('Payments'!$E$10:$E$509,'Payments'!$B$10:$B$509,A131,'Payments'!$D$10:$D$509,"Refund",'Payments'!$C$10:$C$509,"&lt;="&amp;'Members'!$B$6)))))</x:f>
      </x:c>
      <x:c r="J131" s="13" t="str">
        <x:f>IF(A131="","",IF(ISNUMBER(I131),F131-I131,I131))</x:f>
      </x:c>
      <x:c r="K131" s="11" t="str">
        <x:f>IF(COUNTA(A131:G131)=0,"",IF(A131="","Missing period ID",IF(COUNTIFS($A$10:$A$309,A131)&lt;&gt;1,"Duplicate period ID",IF(COUNTIFS('Members'!$A$10:$A$109,B131)&lt;&gt;1,"Check member ID",IF(OR(NOT(ISNUMBER(D131)),NOT(ISNUMBER(E131)),D131&gt;E131),"Check dates",IF(NOT(ISNUMBER(F131)),"Missing fee",IF(F131&lt;0,"Use positive fee",IF(AND(G131&lt;&gt;"Yes",G131&lt;&gt;"No"),"Check cancellation",IF(AND(G131="No",COUNTIFS($B$10:$B$309,B131,$D$10:$D$309,"&lt;="&amp;E131,$E$10:$E$309,"&gt;="&amp;D131,$G$10:$G$309,"No")&gt;1),"Overlapping terms","OK")))))))))</x:f>
      </x:c>
    </x:row>
    <x:row r="132" ht="23" customHeight="1">
      <x:c r="A132" s="9"/>
      <x:c r="B132" s="9"/>
      <x:c r="C132" s="9"/>
      <x:c r="D132" s="10"/>
      <x:c r="E132" s="10"/>
      <x:c r="F132" s="12"/>
      <x:c r="G132" s="9"/>
      <x:c r="H132" s="11" t="str">
        <x:f>IF(A132="","",IF(K132&lt;&gt;"OK","Check period",IF(OR(NOT(ISNUMBER('Members'!$B$6)),NOT(ISNUMBER('Members'!$D$6)),'Members'!$D$6&lt;0),"Check settings",IF(G132="Yes","Cancelled",IF(D132&gt;'Members'!$B$6,"Future",IF(E132&lt;'Members'!$B$6,"Expired",IF(E132&lt;='Members'!$B$6+'Members'!$D$6,"Upcoming renewal","Active")))))))</x:f>
      </x:c>
      <x:c r="I132" s="13" t="str">
        <x:f>IF(A132="","",IF(K132&lt;&gt;"OK","Check period",IF(NOT(ISNUMBER('Members'!$B$6)),"Check settings",IF(COUNTIFS('Payments'!$B$10:$B$509,A132,'Payments'!$F$10:$F$509,"&lt;&gt;OK")&gt;0,"Check Payments",SUMIFS('Payments'!$E$10:$E$509,'Payments'!$B$10:$B$509,A132,'Payments'!$D$10:$D$509,"Settled",'Payments'!$C$10:$C$509,"&lt;="&amp;'Members'!$B$6)-SUMIFS('Payments'!$E$10:$E$509,'Payments'!$B$10:$B$509,A132,'Payments'!$D$10:$D$509,"Refund",'Payments'!$C$10:$C$509,"&lt;="&amp;'Members'!$B$6)))))</x:f>
      </x:c>
      <x:c r="J132" s="13" t="str">
        <x:f>IF(A132="","",IF(ISNUMBER(I132),F132-I132,I132))</x:f>
      </x:c>
      <x:c r="K132" s="11" t="str">
        <x:f>IF(COUNTA(A132:G132)=0,"",IF(A132="","Missing period ID",IF(COUNTIFS($A$10:$A$309,A132)&lt;&gt;1,"Duplicate period ID",IF(COUNTIFS('Members'!$A$10:$A$109,B132)&lt;&gt;1,"Check member ID",IF(OR(NOT(ISNUMBER(D132)),NOT(ISNUMBER(E132)),D132&gt;E132),"Check dates",IF(NOT(ISNUMBER(F132)),"Missing fee",IF(F132&lt;0,"Use positive fee",IF(AND(G132&lt;&gt;"Yes",G132&lt;&gt;"No"),"Check cancellation",IF(AND(G132="No",COUNTIFS($B$10:$B$309,B132,$D$10:$D$309,"&lt;="&amp;E132,$E$10:$E$309,"&gt;="&amp;D132,$G$10:$G$309,"No")&gt;1),"Overlapping terms","OK")))))))))</x:f>
      </x:c>
    </x:row>
    <x:row r="133" ht="23" customHeight="1">
      <x:c r="A133" s="9"/>
      <x:c r="B133" s="9"/>
      <x:c r="C133" s="9"/>
      <x:c r="D133" s="10"/>
      <x:c r="E133" s="10"/>
      <x:c r="F133" s="12"/>
      <x:c r="G133" s="9"/>
      <x:c r="H133" s="11" t="str">
        <x:f>IF(A133="","",IF(K133&lt;&gt;"OK","Check period",IF(OR(NOT(ISNUMBER('Members'!$B$6)),NOT(ISNUMBER('Members'!$D$6)),'Members'!$D$6&lt;0),"Check settings",IF(G133="Yes","Cancelled",IF(D133&gt;'Members'!$B$6,"Future",IF(E133&lt;'Members'!$B$6,"Expired",IF(E133&lt;='Members'!$B$6+'Members'!$D$6,"Upcoming renewal","Active")))))))</x:f>
      </x:c>
      <x:c r="I133" s="13" t="str">
        <x:f>IF(A133="","",IF(K133&lt;&gt;"OK","Check period",IF(NOT(ISNUMBER('Members'!$B$6)),"Check settings",IF(COUNTIFS('Payments'!$B$10:$B$509,A133,'Payments'!$F$10:$F$509,"&lt;&gt;OK")&gt;0,"Check Payments",SUMIFS('Payments'!$E$10:$E$509,'Payments'!$B$10:$B$509,A133,'Payments'!$D$10:$D$509,"Settled",'Payments'!$C$10:$C$509,"&lt;="&amp;'Members'!$B$6)-SUMIFS('Payments'!$E$10:$E$509,'Payments'!$B$10:$B$509,A133,'Payments'!$D$10:$D$509,"Refund",'Payments'!$C$10:$C$509,"&lt;="&amp;'Members'!$B$6)))))</x:f>
      </x:c>
      <x:c r="J133" s="13" t="str">
        <x:f>IF(A133="","",IF(ISNUMBER(I133),F133-I133,I133))</x:f>
      </x:c>
      <x:c r="K133" s="11" t="str">
        <x:f>IF(COUNTA(A133:G133)=0,"",IF(A133="","Missing period ID",IF(COUNTIFS($A$10:$A$309,A133)&lt;&gt;1,"Duplicate period ID",IF(COUNTIFS('Members'!$A$10:$A$109,B133)&lt;&gt;1,"Check member ID",IF(OR(NOT(ISNUMBER(D133)),NOT(ISNUMBER(E133)),D133&gt;E133),"Check dates",IF(NOT(ISNUMBER(F133)),"Missing fee",IF(F133&lt;0,"Use positive fee",IF(AND(G133&lt;&gt;"Yes",G133&lt;&gt;"No"),"Check cancellation",IF(AND(G133="No",COUNTIFS($B$10:$B$309,B133,$D$10:$D$309,"&lt;="&amp;E133,$E$10:$E$309,"&gt;="&amp;D133,$G$10:$G$309,"No")&gt;1),"Overlapping terms","OK")))))))))</x:f>
      </x:c>
    </x:row>
    <x:row r="134" ht="23" customHeight="1">
      <x:c r="A134" s="9"/>
      <x:c r="B134" s="9"/>
      <x:c r="C134" s="9"/>
      <x:c r="D134" s="10"/>
      <x:c r="E134" s="10"/>
      <x:c r="F134" s="12"/>
      <x:c r="G134" s="9"/>
      <x:c r="H134" s="11" t="str">
        <x:f>IF(A134="","",IF(K134&lt;&gt;"OK","Check period",IF(OR(NOT(ISNUMBER('Members'!$B$6)),NOT(ISNUMBER('Members'!$D$6)),'Members'!$D$6&lt;0),"Check settings",IF(G134="Yes","Cancelled",IF(D134&gt;'Members'!$B$6,"Future",IF(E134&lt;'Members'!$B$6,"Expired",IF(E134&lt;='Members'!$B$6+'Members'!$D$6,"Upcoming renewal","Active")))))))</x:f>
      </x:c>
      <x:c r="I134" s="13" t="str">
        <x:f>IF(A134="","",IF(K134&lt;&gt;"OK","Check period",IF(NOT(ISNUMBER('Members'!$B$6)),"Check settings",IF(COUNTIFS('Payments'!$B$10:$B$509,A134,'Payments'!$F$10:$F$509,"&lt;&gt;OK")&gt;0,"Check Payments",SUMIFS('Payments'!$E$10:$E$509,'Payments'!$B$10:$B$509,A134,'Payments'!$D$10:$D$509,"Settled",'Payments'!$C$10:$C$509,"&lt;="&amp;'Members'!$B$6)-SUMIFS('Payments'!$E$10:$E$509,'Payments'!$B$10:$B$509,A134,'Payments'!$D$10:$D$509,"Refund",'Payments'!$C$10:$C$509,"&lt;="&amp;'Members'!$B$6)))))</x:f>
      </x:c>
      <x:c r="J134" s="13" t="str">
        <x:f>IF(A134="","",IF(ISNUMBER(I134),F134-I134,I134))</x:f>
      </x:c>
      <x:c r="K134" s="11" t="str">
        <x:f>IF(COUNTA(A134:G134)=0,"",IF(A134="","Missing period ID",IF(COUNTIFS($A$10:$A$309,A134)&lt;&gt;1,"Duplicate period ID",IF(COUNTIFS('Members'!$A$10:$A$109,B134)&lt;&gt;1,"Check member ID",IF(OR(NOT(ISNUMBER(D134)),NOT(ISNUMBER(E134)),D134&gt;E134),"Check dates",IF(NOT(ISNUMBER(F134)),"Missing fee",IF(F134&lt;0,"Use positive fee",IF(AND(G134&lt;&gt;"Yes",G134&lt;&gt;"No"),"Check cancellation",IF(AND(G134="No",COUNTIFS($B$10:$B$309,B134,$D$10:$D$309,"&lt;="&amp;E134,$E$10:$E$309,"&gt;="&amp;D134,$G$10:$G$309,"No")&gt;1),"Overlapping terms","OK")))))))))</x:f>
      </x:c>
    </x:row>
    <x:row r="135" ht="23" customHeight="1">
      <x:c r="A135" s="9"/>
      <x:c r="B135" s="9"/>
      <x:c r="C135" s="9"/>
      <x:c r="D135" s="10"/>
      <x:c r="E135" s="10"/>
      <x:c r="F135" s="12"/>
      <x:c r="G135" s="9"/>
      <x:c r="H135" s="11" t="str">
        <x:f>IF(A135="","",IF(K135&lt;&gt;"OK","Check period",IF(OR(NOT(ISNUMBER('Members'!$B$6)),NOT(ISNUMBER('Members'!$D$6)),'Members'!$D$6&lt;0),"Check settings",IF(G135="Yes","Cancelled",IF(D135&gt;'Members'!$B$6,"Future",IF(E135&lt;'Members'!$B$6,"Expired",IF(E135&lt;='Members'!$B$6+'Members'!$D$6,"Upcoming renewal","Active")))))))</x:f>
      </x:c>
      <x:c r="I135" s="13" t="str">
        <x:f>IF(A135="","",IF(K135&lt;&gt;"OK","Check period",IF(NOT(ISNUMBER('Members'!$B$6)),"Check settings",IF(COUNTIFS('Payments'!$B$10:$B$509,A135,'Payments'!$F$10:$F$509,"&lt;&gt;OK")&gt;0,"Check Payments",SUMIFS('Payments'!$E$10:$E$509,'Payments'!$B$10:$B$509,A135,'Payments'!$D$10:$D$509,"Settled",'Payments'!$C$10:$C$509,"&lt;="&amp;'Members'!$B$6)-SUMIFS('Payments'!$E$10:$E$509,'Payments'!$B$10:$B$509,A135,'Payments'!$D$10:$D$509,"Refund",'Payments'!$C$10:$C$509,"&lt;="&amp;'Members'!$B$6)))))</x:f>
      </x:c>
      <x:c r="J135" s="13" t="str">
        <x:f>IF(A135="","",IF(ISNUMBER(I135),F135-I135,I135))</x:f>
      </x:c>
      <x:c r="K135" s="11" t="str">
        <x:f>IF(COUNTA(A135:G135)=0,"",IF(A135="","Missing period ID",IF(COUNTIFS($A$10:$A$309,A135)&lt;&gt;1,"Duplicate period ID",IF(COUNTIFS('Members'!$A$10:$A$109,B135)&lt;&gt;1,"Check member ID",IF(OR(NOT(ISNUMBER(D135)),NOT(ISNUMBER(E135)),D135&gt;E135),"Check dates",IF(NOT(ISNUMBER(F135)),"Missing fee",IF(F135&lt;0,"Use positive fee",IF(AND(G135&lt;&gt;"Yes",G135&lt;&gt;"No"),"Check cancellation",IF(AND(G135="No",COUNTIFS($B$10:$B$309,B135,$D$10:$D$309,"&lt;="&amp;E135,$E$10:$E$309,"&gt;="&amp;D135,$G$10:$G$309,"No")&gt;1),"Overlapping terms","OK")))))))))</x:f>
      </x:c>
    </x:row>
    <x:row r="136" ht="23" customHeight="1">
      <x:c r="A136" s="9"/>
      <x:c r="B136" s="9"/>
      <x:c r="C136" s="9"/>
      <x:c r="D136" s="10"/>
      <x:c r="E136" s="10"/>
      <x:c r="F136" s="12"/>
      <x:c r="G136" s="9"/>
      <x:c r="H136" s="11" t="str">
        <x:f>IF(A136="","",IF(K136&lt;&gt;"OK","Check period",IF(OR(NOT(ISNUMBER('Members'!$B$6)),NOT(ISNUMBER('Members'!$D$6)),'Members'!$D$6&lt;0),"Check settings",IF(G136="Yes","Cancelled",IF(D136&gt;'Members'!$B$6,"Future",IF(E136&lt;'Members'!$B$6,"Expired",IF(E136&lt;='Members'!$B$6+'Members'!$D$6,"Upcoming renewal","Active")))))))</x:f>
      </x:c>
      <x:c r="I136" s="13" t="str">
        <x:f>IF(A136="","",IF(K136&lt;&gt;"OK","Check period",IF(NOT(ISNUMBER('Members'!$B$6)),"Check settings",IF(COUNTIFS('Payments'!$B$10:$B$509,A136,'Payments'!$F$10:$F$509,"&lt;&gt;OK")&gt;0,"Check Payments",SUMIFS('Payments'!$E$10:$E$509,'Payments'!$B$10:$B$509,A136,'Payments'!$D$10:$D$509,"Settled",'Payments'!$C$10:$C$509,"&lt;="&amp;'Members'!$B$6)-SUMIFS('Payments'!$E$10:$E$509,'Payments'!$B$10:$B$509,A136,'Payments'!$D$10:$D$509,"Refund",'Payments'!$C$10:$C$509,"&lt;="&amp;'Members'!$B$6)))))</x:f>
      </x:c>
      <x:c r="J136" s="13" t="str">
        <x:f>IF(A136="","",IF(ISNUMBER(I136),F136-I136,I136))</x:f>
      </x:c>
      <x:c r="K136" s="11" t="str">
        <x:f>IF(COUNTA(A136:G136)=0,"",IF(A136="","Missing period ID",IF(COUNTIFS($A$10:$A$309,A136)&lt;&gt;1,"Duplicate period ID",IF(COUNTIFS('Members'!$A$10:$A$109,B136)&lt;&gt;1,"Check member ID",IF(OR(NOT(ISNUMBER(D136)),NOT(ISNUMBER(E136)),D136&gt;E136),"Check dates",IF(NOT(ISNUMBER(F136)),"Missing fee",IF(F136&lt;0,"Use positive fee",IF(AND(G136&lt;&gt;"Yes",G136&lt;&gt;"No"),"Check cancellation",IF(AND(G136="No",COUNTIFS($B$10:$B$309,B136,$D$10:$D$309,"&lt;="&amp;E136,$E$10:$E$309,"&gt;="&amp;D136,$G$10:$G$309,"No")&gt;1),"Overlapping terms","OK")))))))))</x:f>
      </x:c>
    </x:row>
    <x:row r="137" ht="23" customHeight="1">
      <x:c r="A137" s="9"/>
      <x:c r="B137" s="9"/>
      <x:c r="C137" s="9"/>
      <x:c r="D137" s="10"/>
      <x:c r="E137" s="10"/>
      <x:c r="F137" s="12"/>
      <x:c r="G137" s="9"/>
      <x:c r="H137" s="11" t="str">
        <x:f>IF(A137="","",IF(K137&lt;&gt;"OK","Check period",IF(OR(NOT(ISNUMBER('Members'!$B$6)),NOT(ISNUMBER('Members'!$D$6)),'Members'!$D$6&lt;0),"Check settings",IF(G137="Yes","Cancelled",IF(D137&gt;'Members'!$B$6,"Future",IF(E137&lt;'Members'!$B$6,"Expired",IF(E137&lt;='Members'!$B$6+'Members'!$D$6,"Upcoming renewal","Active")))))))</x:f>
      </x:c>
      <x:c r="I137" s="13" t="str">
        <x:f>IF(A137="","",IF(K137&lt;&gt;"OK","Check period",IF(NOT(ISNUMBER('Members'!$B$6)),"Check settings",IF(COUNTIFS('Payments'!$B$10:$B$509,A137,'Payments'!$F$10:$F$509,"&lt;&gt;OK")&gt;0,"Check Payments",SUMIFS('Payments'!$E$10:$E$509,'Payments'!$B$10:$B$509,A137,'Payments'!$D$10:$D$509,"Settled",'Payments'!$C$10:$C$509,"&lt;="&amp;'Members'!$B$6)-SUMIFS('Payments'!$E$10:$E$509,'Payments'!$B$10:$B$509,A137,'Payments'!$D$10:$D$509,"Refund",'Payments'!$C$10:$C$509,"&lt;="&amp;'Members'!$B$6)))))</x:f>
      </x:c>
      <x:c r="J137" s="13" t="str">
        <x:f>IF(A137="","",IF(ISNUMBER(I137),F137-I137,I137))</x:f>
      </x:c>
      <x:c r="K137" s="11" t="str">
        <x:f>IF(COUNTA(A137:G137)=0,"",IF(A137="","Missing period ID",IF(COUNTIFS($A$10:$A$309,A137)&lt;&gt;1,"Duplicate period ID",IF(COUNTIFS('Members'!$A$10:$A$109,B137)&lt;&gt;1,"Check member ID",IF(OR(NOT(ISNUMBER(D137)),NOT(ISNUMBER(E137)),D137&gt;E137),"Check dates",IF(NOT(ISNUMBER(F137)),"Missing fee",IF(F137&lt;0,"Use positive fee",IF(AND(G137&lt;&gt;"Yes",G137&lt;&gt;"No"),"Check cancellation",IF(AND(G137="No",COUNTIFS($B$10:$B$309,B137,$D$10:$D$309,"&lt;="&amp;E137,$E$10:$E$309,"&gt;="&amp;D137,$G$10:$G$309,"No")&gt;1),"Overlapping terms","OK")))))))))</x:f>
      </x:c>
    </x:row>
    <x:row r="138" ht="23" customHeight="1">
      <x:c r="A138" s="9"/>
      <x:c r="B138" s="9"/>
      <x:c r="C138" s="9"/>
      <x:c r="D138" s="10"/>
      <x:c r="E138" s="10"/>
      <x:c r="F138" s="12"/>
      <x:c r="G138" s="9"/>
      <x:c r="H138" s="11" t="str">
        <x:f>IF(A138="","",IF(K138&lt;&gt;"OK","Check period",IF(OR(NOT(ISNUMBER('Members'!$B$6)),NOT(ISNUMBER('Members'!$D$6)),'Members'!$D$6&lt;0),"Check settings",IF(G138="Yes","Cancelled",IF(D138&gt;'Members'!$B$6,"Future",IF(E138&lt;'Members'!$B$6,"Expired",IF(E138&lt;='Members'!$B$6+'Members'!$D$6,"Upcoming renewal","Active")))))))</x:f>
      </x:c>
      <x:c r="I138" s="13" t="str">
        <x:f>IF(A138="","",IF(K138&lt;&gt;"OK","Check period",IF(NOT(ISNUMBER('Members'!$B$6)),"Check settings",IF(COUNTIFS('Payments'!$B$10:$B$509,A138,'Payments'!$F$10:$F$509,"&lt;&gt;OK")&gt;0,"Check Payments",SUMIFS('Payments'!$E$10:$E$509,'Payments'!$B$10:$B$509,A138,'Payments'!$D$10:$D$509,"Settled",'Payments'!$C$10:$C$509,"&lt;="&amp;'Members'!$B$6)-SUMIFS('Payments'!$E$10:$E$509,'Payments'!$B$10:$B$509,A138,'Payments'!$D$10:$D$509,"Refund",'Payments'!$C$10:$C$509,"&lt;="&amp;'Members'!$B$6)))))</x:f>
      </x:c>
      <x:c r="J138" s="13" t="str">
        <x:f>IF(A138="","",IF(ISNUMBER(I138),F138-I138,I138))</x:f>
      </x:c>
      <x:c r="K138" s="11" t="str">
        <x:f>IF(COUNTA(A138:G138)=0,"",IF(A138="","Missing period ID",IF(COUNTIFS($A$10:$A$309,A138)&lt;&gt;1,"Duplicate period ID",IF(COUNTIFS('Members'!$A$10:$A$109,B138)&lt;&gt;1,"Check member ID",IF(OR(NOT(ISNUMBER(D138)),NOT(ISNUMBER(E138)),D138&gt;E138),"Check dates",IF(NOT(ISNUMBER(F138)),"Missing fee",IF(F138&lt;0,"Use positive fee",IF(AND(G138&lt;&gt;"Yes",G138&lt;&gt;"No"),"Check cancellation",IF(AND(G138="No",COUNTIFS($B$10:$B$309,B138,$D$10:$D$309,"&lt;="&amp;E138,$E$10:$E$309,"&gt;="&amp;D138,$G$10:$G$309,"No")&gt;1),"Overlapping terms","OK")))))))))</x:f>
      </x:c>
    </x:row>
    <x:row r="139" ht="23" customHeight="1">
      <x:c r="A139" s="9"/>
      <x:c r="B139" s="9"/>
      <x:c r="C139" s="9"/>
      <x:c r="D139" s="10"/>
      <x:c r="E139" s="10"/>
      <x:c r="F139" s="12"/>
      <x:c r="G139" s="9"/>
      <x:c r="H139" s="11" t="str">
        <x:f>IF(A139="","",IF(K139&lt;&gt;"OK","Check period",IF(OR(NOT(ISNUMBER('Members'!$B$6)),NOT(ISNUMBER('Members'!$D$6)),'Members'!$D$6&lt;0),"Check settings",IF(G139="Yes","Cancelled",IF(D139&gt;'Members'!$B$6,"Future",IF(E139&lt;'Members'!$B$6,"Expired",IF(E139&lt;='Members'!$B$6+'Members'!$D$6,"Upcoming renewal","Active")))))))</x:f>
      </x:c>
      <x:c r="I139" s="13" t="str">
        <x:f>IF(A139="","",IF(K139&lt;&gt;"OK","Check period",IF(NOT(ISNUMBER('Members'!$B$6)),"Check settings",IF(COUNTIFS('Payments'!$B$10:$B$509,A139,'Payments'!$F$10:$F$509,"&lt;&gt;OK")&gt;0,"Check Payments",SUMIFS('Payments'!$E$10:$E$509,'Payments'!$B$10:$B$509,A139,'Payments'!$D$10:$D$509,"Settled",'Payments'!$C$10:$C$509,"&lt;="&amp;'Members'!$B$6)-SUMIFS('Payments'!$E$10:$E$509,'Payments'!$B$10:$B$509,A139,'Payments'!$D$10:$D$509,"Refund",'Payments'!$C$10:$C$509,"&lt;="&amp;'Members'!$B$6)))))</x:f>
      </x:c>
      <x:c r="J139" s="13" t="str">
        <x:f>IF(A139="","",IF(ISNUMBER(I139),F139-I139,I139))</x:f>
      </x:c>
      <x:c r="K139" s="11" t="str">
        <x:f>IF(COUNTA(A139:G139)=0,"",IF(A139="","Missing period ID",IF(COUNTIFS($A$10:$A$309,A139)&lt;&gt;1,"Duplicate period ID",IF(COUNTIFS('Members'!$A$10:$A$109,B139)&lt;&gt;1,"Check member ID",IF(OR(NOT(ISNUMBER(D139)),NOT(ISNUMBER(E139)),D139&gt;E139),"Check dates",IF(NOT(ISNUMBER(F139)),"Missing fee",IF(F139&lt;0,"Use positive fee",IF(AND(G139&lt;&gt;"Yes",G139&lt;&gt;"No"),"Check cancellation",IF(AND(G139="No",COUNTIFS($B$10:$B$309,B139,$D$10:$D$309,"&lt;="&amp;E139,$E$10:$E$309,"&gt;="&amp;D139,$G$10:$G$309,"No")&gt;1),"Overlapping terms","OK")))))))))</x:f>
      </x:c>
    </x:row>
    <x:row r="140" ht="23" customHeight="1">
      <x:c r="A140" s="9"/>
      <x:c r="B140" s="9"/>
      <x:c r="C140" s="9"/>
      <x:c r="D140" s="10"/>
      <x:c r="E140" s="10"/>
      <x:c r="F140" s="12"/>
      <x:c r="G140" s="9"/>
      <x:c r="H140" s="11" t="str">
        <x:f>IF(A140="","",IF(K140&lt;&gt;"OK","Check period",IF(OR(NOT(ISNUMBER('Members'!$B$6)),NOT(ISNUMBER('Members'!$D$6)),'Members'!$D$6&lt;0),"Check settings",IF(G140="Yes","Cancelled",IF(D140&gt;'Members'!$B$6,"Future",IF(E140&lt;'Members'!$B$6,"Expired",IF(E140&lt;='Members'!$B$6+'Members'!$D$6,"Upcoming renewal","Active")))))))</x:f>
      </x:c>
      <x:c r="I140" s="13" t="str">
        <x:f>IF(A140="","",IF(K140&lt;&gt;"OK","Check period",IF(NOT(ISNUMBER('Members'!$B$6)),"Check settings",IF(COUNTIFS('Payments'!$B$10:$B$509,A140,'Payments'!$F$10:$F$509,"&lt;&gt;OK")&gt;0,"Check Payments",SUMIFS('Payments'!$E$10:$E$509,'Payments'!$B$10:$B$509,A140,'Payments'!$D$10:$D$509,"Settled",'Payments'!$C$10:$C$509,"&lt;="&amp;'Members'!$B$6)-SUMIFS('Payments'!$E$10:$E$509,'Payments'!$B$10:$B$509,A140,'Payments'!$D$10:$D$509,"Refund",'Payments'!$C$10:$C$509,"&lt;="&amp;'Members'!$B$6)))))</x:f>
      </x:c>
      <x:c r="J140" s="13" t="str">
        <x:f>IF(A140="","",IF(ISNUMBER(I140),F140-I140,I140))</x:f>
      </x:c>
      <x:c r="K140" s="11" t="str">
        <x:f>IF(COUNTA(A140:G140)=0,"",IF(A140="","Missing period ID",IF(COUNTIFS($A$10:$A$309,A140)&lt;&gt;1,"Duplicate period ID",IF(COUNTIFS('Members'!$A$10:$A$109,B140)&lt;&gt;1,"Check member ID",IF(OR(NOT(ISNUMBER(D140)),NOT(ISNUMBER(E140)),D140&gt;E140),"Check dates",IF(NOT(ISNUMBER(F140)),"Missing fee",IF(F140&lt;0,"Use positive fee",IF(AND(G140&lt;&gt;"Yes",G140&lt;&gt;"No"),"Check cancellation",IF(AND(G140="No",COUNTIFS($B$10:$B$309,B140,$D$10:$D$309,"&lt;="&amp;E140,$E$10:$E$309,"&gt;="&amp;D140,$G$10:$G$309,"No")&gt;1),"Overlapping terms","OK")))))))))</x:f>
      </x:c>
    </x:row>
    <x:row r="141" ht="23" customHeight="1">
      <x:c r="A141" s="9"/>
      <x:c r="B141" s="9"/>
      <x:c r="C141" s="9"/>
      <x:c r="D141" s="10"/>
      <x:c r="E141" s="10"/>
      <x:c r="F141" s="12"/>
      <x:c r="G141" s="9"/>
      <x:c r="H141" s="11" t="str">
        <x:f>IF(A141="","",IF(K141&lt;&gt;"OK","Check period",IF(OR(NOT(ISNUMBER('Members'!$B$6)),NOT(ISNUMBER('Members'!$D$6)),'Members'!$D$6&lt;0),"Check settings",IF(G141="Yes","Cancelled",IF(D141&gt;'Members'!$B$6,"Future",IF(E141&lt;'Members'!$B$6,"Expired",IF(E141&lt;='Members'!$B$6+'Members'!$D$6,"Upcoming renewal","Active")))))))</x:f>
      </x:c>
      <x:c r="I141" s="13" t="str">
        <x:f>IF(A141="","",IF(K141&lt;&gt;"OK","Check period",IF(NOT(ISNUMBER('Members'!$B$6)),"Check settings",IF(COUNTIFS('Payments'!$B$10:$B$509,A141,'Payments'!$F$10:$F$509,"&lt;&gt;OK")&gt;0,"Check Payments",SUMIFS('Payments'!$E$10:$E$509,'Payments'!$B$10:$B$509,A141,'Payments'!$D$10:$D$509,"Settled",'Payments'!$C$10:$C$509,"&lt;="&amp;'Members'!$B$6)-SUMIFS('Payments'!$E$10:$E$509,'Payments'!$B$10:$B$509,A141,'Payments'!$D$10:$D$509,"Refund",'Payments'!$C$10:$C$509,"&lt;="&amp;'Members'!$B$6)))))</x:f>
      </x:c>
      <x:c r="J141" s="13" t="str">
        <x:f>IF(A141="","",IF(ISNUMBER(I141),F141-I141,I141))</x:f>
      </x:c>
      <x:c r="K141" s="11" t="str">
        <x:f>IF(COUNTA(A141:G141)=0,"",IF(A141="","Missing period ID",IF(COUNTIFS($A$10:$A$309,A141)&lt;&gt;1,"Duplicate period ID",IF(COUNTIFS('Members'!$A$10:$A$109,B141)&lt;&gt;1,"Check member ID",IF(OR(NOT(ISNUMBER(D141)),NOT(ISNUMBER(E141)),D141&gt;E141),"Check dates",IF(NOT(ISNUMBER(F141)),"Missing fee",IF(F141&lt;0,"Use positive fee",IF(AND(G141&lt;&gt;"Yes",G141&lt;&gt;"No"),"Check cancellation",IF(AND(G141="No",COUNTIFS($B$10:$B$309,B141,$D$10:$D$309,"&lt;="&amp;E141,$E$10:$E$309,"&gt;="&amp;D141,$G$10:$G$309,"No")&gt;1),"Overlapping terms","OK")))))))))</x:f>
      </x:c>
    </x:row>
    <x:row r="142" ht="23" customHeight="1">
      <x:c r="A142" s="9"/>
      <x:c r="B142" s="9"/>
      <x:c r="C142" s="9"/>
      <x:c r="D142" s="10"/>
      <x:c r="E142" s="10"/>
      <x:c r="F142" s="12"/>
      <x:c r="G142" s="9"/>
      <x:c r="H142" s="11" t="str">
        <x:f>IF(A142="","",IF(K142&lt;&gt;"OK","Check period",IF(OR(NOT(ISNUMBER('Members'!$B$6)),NOT(ISNUMBER('Members'!$D$6)),'Members'!$D$6&lt;0),"Check settings",IF(G142="Yes","Cancelled",IF(D142&gt;'Members'!$B$6,"Future",IF(E142&lt;'Members'!$B$6,"Expired",IF(E142&lt;='Members'!$B$6+'Members'!$D$6,"Upcoming renewal","Active")))))))</x:f>
      </x:c>
      <x:c r="I142" s="13" t="str">
        <x:f>IF(A142="","",IF(K142&lt;&gt;"OK","Check period",IF(NOT(ISNUMBER('Members'!$B$6)),"Check settings",IF(COUNTIFS('Payments'!$B$10:$B$509,A142,'Payments'!$F$10:$F$509,"&lt;&gt;OK")&gt;0,"Check Payments",SUMIFS('Payments'!$E$10:$E$509,'Payments'!$B$10:$B$509,A142,'Payments'!$D$10:$D$509,"Settled",'Payments'!$C$10:$C$509,"&lt;="&amp;'Members'!$B$6)-SUMIFS('Payments'!$E$10:$E$509,'Payments'!$B$10:$B$509,A142,'Payments'!$D$10:$D$509,"Refund",'Payments'!$C$10:$C$509,"&lt;="&amp;'Members'!$B$6)))))</x:f>
      </x:c>
      <x:c r="J142" s="13" t="str">
        <x:f>IF(A142="","",IF(ISNUMBER(I142),F142-I142,I142))</x:f>
      </x:c>
      <x:c r="K142" s="11" t="str">
        <x:f>IF(COUNTA(A142:G142)=0,"",IF(A142="","Missing period ID",IF(COUNTIFS($A$10:$A$309,A142)&lt;&gt;1,"Duplicate period ID",IF(COUNTIFS('Members'!$A$10:$A$109,B142)&lt;&gt;1,"Check member ID",IF(OR(NOT(ISNUMBER(D142)),NOT(ISNUMBER(E142)),D142&gt;E142),"Check dates",IF(NOT(ISNUMBER(F142)),"Missing fee",IF(F142&lt;0,"Use positive fee",IF(AND(G142&lt;&gt;"Yes",G142&lt;&gt;"No"),"Check cancellation",IF(AND(G142="No",COUNTIFS($B$10:$B$309,B142,$D$10:$D$309,"&lt;="&amp;E142,$E$10:$E$309,"&gt;="&amp;D142,$G$10:$G$309,"No")&gt;1),"Overlapping terms","OK")))))))))</x:f>
      </x:c>
    </x:row>
    <x:row r="143" ht="23" customHeight="1">
      <x:c r="A143" s="9"/>
      <x:c r="B143" s="9"/>
      <x:c r="C143" s="9"/>
      <x:c r="D143" s="10"/>
      <x:c r="E143" s="10"/>
      <x:c r="F143" s="12"/>
      <x:c r="G143" s="9"/>
      <x:c r="H143" s="11" t="str">
        <x:f>IF(A143="","",IF(K143&lt;&gt;"OK","Check period",IF(OR(NOT(ISNUMBER('Members'!$B$6)),NOT(ISNUMBER('Members'!$D$6)),'Members'!$D$6&lt;0),"Check settings",IF(G143="Yes","Cancelled",IF(D143&gt;'Members'!$B$6,"Future",IF(E143&lt;'Members'!$B$6,"Expired",IF(E143&lt;='Members'!$B$6+'Members'!$D$6,"Upcoming renewal","Active")))))))</x:f>
      </x:c>
      <x:c r="I143" s="13" t="str">
        <x:f>IF(A143="","",IF(K143&lt;&gt;"OK","Check period",IF(NOT(ISNUMBER('Members'!$B$6)),"Check settings",IF(COUNTIFS('Payments'!$B$10:$B$509,A143,'Payments'!$F$10:$F$509,"&lt;&gt;OK")&gt;0,"Check Payments",SUMIFS('Payments'!$E$10:$E$509,'Payments'!$B$10:$B$509,A143,'Payments'!$D$10:$D$509,"Settled",'Payments'!$C$10:$C$509,"&lt;="&amp;'Members'!$B$6)-SUMIFS('Payments'!$E$10:$E$509,'Payments'!$B$10:$B$509,A143,'Payments'!$D$10:$D$509,"Refund",'Payments'!$C$10:$C$509,"&lt;="&amp;'Members'!$B$6)))))</x:f>
      </x:c>
      <x:c r="J143" s="13" t="str">
        <x:f>IF(A143="","",IF(ISNUMBER(I143),F143-I143,I143))</x:f>
      </x:c>
      <x:c r="K143" s="11" t="str">
        <x:f>IF(COUNTA(A143:G143)=0,"",IF(A143="","Missing period ID",IF(COUNTIFS($A$10:$A$309,A143)&lt;&gt;1,"Duplicate period ID",IF(COUNTIFS('Members'!$A$10:$A$109,B143)&lt;&gt;1,"Check member ID",IF(OR(NOT(ISNUMBER(D143)),NOT(ISNUMBER(E143)),D143&gt;E143),"Check dates",IF(NOT(ISNUMBER(F143)),"Missing fee",IF(F143&lt;0,"Use positive fee",IF(AND(G143&lt;&gt;"Yes",G143&lt;&gt;"No"),"Check cancellation",IF(AND(G143="No",COUNTIFS($B$10:$B$309,B143,$D$10:$D$309,"&lt;="&amp;E143,$E$10:$E$309,"&gt;="&amp;D143,$G$10:$G$309,"No")&gt;1),"Overlapping terms","OK")))))))))</x:f>
      </x:c>
    </x:row>
    <x:row r="144" ht="23" customHeight="1">
      <x:c r="A144" s="9"/>
      <x:c r="B144" s="9"/>
      <x:c r="C144" s="9"/>
      <x:c r="D144" s="10"/>
      <x:c r="E144" s="10"/>
      <x:c r="F144" s="12"/>
      <x:c r="G144" s="9"/>
      <x:c r="H144" s="11" t="str">
        <x:f>IF(A144="","",IF(K144&lt;&gt;"OK","Check period",IF(OR(NOT(ISNUMBER('Members'!$B$6)),NOT(ISNUMBER('Members'!$D$6)),'Members'!$D$6&lt;0),"Check settings",IF(G144="Yes","Cancelled",IF(D144&gt;'Members'!$B$6,"Future",IF(E144&lt;'Members'!$B$6,"Expired",IF(E144&lt;='Members'!$B$6+'Members'!$D$6,"Upcoming renewal","Active")))))))</x:f>
      </x:c>
      <x:c r="I144" s="13" t="str">
        <x:f>IF(A144="","",IF(K144&lt;&gt;"OK","Check period",IF(NOT(ISNUMBER('Members'!$B$6)),"Check settings",IF(COUNTIFS('Payments'!$B$10:$B$509,A144,'Payments'!$F$10:$F$509,"&lt;&gt;OK")&gt;0,"Check Payments",SUMIFS('Payments'!$E$10:$E$509,'Payments'!$B$10:$B$509,A144,'Payments'!$D$10:$D$509,"Settled",'Payments'!$C$10:$C$509,"&lt;="&amp;'Members'!$B$6)-SUMIFS('Payments'!$E$10:$E$509,'Payments'!$B$10:$B$509,A144,'Payments'!$D$10:$D$509,"Refund",'Payments'!$C$10:$C$509,"&lt;="&amp;'Members'!$B$6)))))</x:f>
      </x:c>
      <x:c r="J144" s="13" t="str">
        <x:f>IF(A144="","",IF(ISNUMBER(I144),F144-I144,I144))</x:f>
      </x:c>
      <x:c r="K144" s="11" t="str">
        <x:f>IF(COUNTA(A144:G144)=0,"",IF(A144="","Missing period ID",IF(COUNTIFS($A$10:$A$309,A144)&lt;&gt;1,"Duplicate period ID",IF(COUNTIFS('Members'!$A$10:$A$109,B144)&lt;&gt;1,"Check member ID",IF(OR(NOT(ISNUMBER(D144)),NOT(ISNUMBER(E144)),D144&gt;E144),"Check dates",IF(NOT(ISNUMBER(F144)),"Missing fee",IF(F144&lt;0,"Use positive fee",IF(AND(G144&lt;&gt;"Yes",G144&lt;&gt;"No"),"Check cancellation",IF(AND(G144="No",COUNTIFS($B$10:$B$309,B144,$D$10:$D$309,"&lt;="&amp;E144,$E$10:$E$309,"&gt;="&amp;D144,$G$10:$G$309,"No")&gt;1),"Overlapping terms","OK")))))))))</x:f>
      </x:c>
    </x:row>
    <x:row r="145" ht="23" customHeight="1">
      <x:c r="A145" s="9"/>
      <x:c r="B145" s="9"/>
      <x:c r="C145" s="9"/>
      <x:c r="D145" s="10"/>
      <x:c r="E145" s="10"/>
      <x:c r="F145" s="12"/>
      <x:c r="G145" s="9"/>
      <x:c r="H145" s="11" t="str">
        <x:f>IF(A145="","",IF(K145&lt;&gt;"OK","Check period",IF(OR(NOT(ISNUMBER('Members'!$B$6)),NOT(ISNUMBER('Members'!$D$6)),'Members'!$D$6&lt;0),"Check settings",IF(G145="Yes","Cancelled",IF(D145&gt;'Members'!$B$6,"Future",IF(E145&lt;'Members'!$B$6,"Expired",IF(E145&lt;='Members'!$B$6+'Members'!$D$6,"Upcoming renewal","Active")))))))</x:f>
      </x:c>
      <x:c r="I145" s="13" t="str">
        <x:f>IF(A145="","",IF(K145&lt;&gt;"OK","Check period",IF(NOT(ISNUMBER('Members'!$B$6)),"Check settings",IF(COUNTIFS('Payments'!$B$10:$B$509,A145,'Payments'!$F$10:$F$509,"&lt;&gt;OK")&gt;0,"Check Payments",SUMIFS('Payments'!$E$10:$E$509,'Payments'!$B$10:$B$509,A145,'Payments'!$D$10:$D$509,"Settled",'Payments'!$C$10:$C$509,"&lt;="&amp;'Members'!$B$6)-SUMIFS('Payments'!$E$10:$E$509,'Payments'!$B$10:$B$509,A145,'Payments'!$D$10:$D$509,"Refund",'Payments'!$C$10:$C$509,"&lt;="&amp;'Members'!$B$6)))))</x:f>
      </x:c>
      <x:c r="J145" s="13" t="str">
        <x:f>IF(A145="","",IF(ISNUMBER(I145),F145-I145,I145))</x:f>
      </x:c>
      <x:c r="K145" s="11" t="str">
        <x:f>IF(COUNTA(A145:G145)=0,"",IF(A145="","Missing period ID",IF(COUNTIFS($A$10:$A$309,A145)&lt;&gt;1,"Duplicate period ID",IF(COUNTIFS('Members'!$A$10:$A$109,B145)&lt;&gt;1,"Check member ID",IF(OR(NOT(ISNUMBER(D145)),NOT(ISNUMBER(E145)),D145&gt;E145),"Check dates",IF(NOT(ISNUMBER(F145)),"Missing fee",IF(F145&lt;0,"Use positive fee",IF(AND(G145&lt;&gt;"Yes",G145&lt;&gt;"No"),"Check cancellation",IF(AND(G145="No",COUNTIFS($B$10:$B$309,B145,$D$10:$D$309,"&lt;="&amp;E145,$E$10:$E$309,"&gt;="&amp;D145,$G$10:$G$309,"No")&gt;1),"Overlapping terms","OK")))))))))</x:f>
      </x:c>
    </x:row>
    <x:row r="146" ht="23" customHeight="1">
      <x:c r="A146" s="9"/>
      <x:c r="B146" s="9"/>
      <x:c r="C146" s="9"/>
      <x:c r="D146" s="10"/>
      <x:c r="E146" s="10"/>
      <x:c r="F146" s="12"/>
      <x:c r="G146" s="9"/>
      <x:c r="H146" s="11" t="str">
        <x:f>IF(A146="","",IF(K146&lt;&gt;"OK","Check period",IF(OR(NOT(ISNUMBER('Members'!$B$6)),NOT(ISNUMBER('Members'!$D$6)),'Members'!$D$6&lt;0),"Check settings",IF(G146="Yes","Cancelled",IF(D146&gt;'Members'!$B$6,"Future",IF(E146&lt;'Members'!$B$6,"Expired",IF(E146&lt;='Members'!$B$6+'Members'!$D$6,"Upcoming renewal","Active")))))))</x:f>
      </x:c>
      <x:c r="I146" s="13" t="str">
        <x:f>IF(A146="","",IF(K146&lt;&gt;"OK","Check period",IF(NOT(ISNUMBER('Members'!$B$6)),"Check settings",IF(COUNTIFS('Payments'!$B$10:$B$509,A146,'Payments'!$F$10:$F$509,"&lt;&gt;OK")&gt;0,"Check Payments",SUMIFS('Payments'!$E$10:$E$509,'Payments'!$B$10:$B$509,A146,'Payments'!$D$10:$D$509,"Settled",'Payments'!$C$10:$C$509,"&lt;="&amp;'Members'!$B$6)-SUMIFS('Payments'!$E$10:$E$509,'Payments'!$B$10:$B$509,A146,'Payments'!$D$10:$D$509,"Refund",'Payments'!$C$10:$C$509,"&lt;="&amp;'Members'!$B$6)))))</x:f>
      </x:c>
      <x:c r="J146" s="13" t="str">
        <x:f>IF(A146="","",IF(ISNUMBER(I146),F146-I146,I146))</x:f>
      </x:c>
      <x:c r="K146" s="11" t="str">
        <x:f>IF(COUNTA(A146:G146)=0,"",IF(A146="","Missing period ID",IF(COUNTIFS($A$10:$A$309,A146)&lt;&gt;1,"Duplicate period ID",IF(COUNTIFS('Members'!$A$10:$A$109,B146)&lt;&gt;1,"Check member ID",IF(OR(NOT(ISNUMBER(D146)),NOT(ISNUMBER(E146)),D146&gt;E146),"Check dates",IF(NOT(ISNUMBER(F146)),"Missing fee",IF(F146&lt;0,"Use positive fee",IF(AND(G146&lt;&gt;"Yes",G146&lt;&gt;"No"),"Check cancellation",IF(AND(G146="No",COUNTIFS($B$10:$B$309,B146,$D$10:$D$309,"&lt;="&amp;E146,$E$10:$E$309,"&gt;="&amp;D146,$G$10:$G$309,"No")&gt;1),"Overlapping terms","OK")))))))))</x:f>
      </x:c>
    </x:row>
    <x:row r="147" ht="23" customHeight="1">
      <x:c r="A147" s="9"/>
      <x:c r="B147" s="9"/>
      <x:c r="C147" s="9"/>
      <x:c r="D147" s="10"/>
      <x:c r="E147" s="10"/>
      <x:c r="F147" s="12"/>
      <x:c r="G147" s="9"/>
      <x:c r="H147" s="11" t="str">
        <x:f>IF(A147="","",IF(K147&lt;&gt;"OK","Check period",IF(OR(NOT(ISNUMBER('Members'!$B$6)),NOT(ISNUMBER('Members'!$D$6)),'Members'!$D$6&lt;0),"Check settings",IF(G147="Yes","Cancelled",IF(D147&gt;'Members'!$B$6,"Future",IF(E147&lt;'Members'!$B$6,"Expired",IF(E147&lt;='Members'!$B$6+'Members'!$D$6,"Upcoming renewal","Active")))))))</x:f>
      </x:c>
      <x:c r="I147" s="13" t="str">
        <x:f>IF(A147="","",IF(K147&lt;&gt;"OK","Check period",IF(NOT(ISNUMBER('Members'!$B$6)),"Check settings",IF(COUNTIFS('Payments'!$B$10:$B$509,A147,'Payments'!$F$10:$F$509,"&lt;&gt;OK")&gt;0,"Check Payments",SUMIFS('Payments'!$E$10:$E$509,'Payments'!$B$10:$B$509,A147,'Payments'!$D$10:$D$509,"Settled",'Payments'!$C$10:$C$509,"&lt;="&amp;'Members'!$B$6)-SUMIFS('Payments'!$E$10:$E$509,'Payments'!$B$10:$B$509,A147,'Payments'!$D$10:$D$509,"Refund",'Payments'!$C$10:$C$509,"&lt;="&amp;'Members'!$B$6)))))</x:f>
      </x:c>
      <x:c r="J147" s="13" t="str">
        <x:f>IF(A147="","",IF(ISNUMBER(I147),F147-I147,I147))</x:f>
      </x:c>
      <x:c r="K147" s="11" t="str">
        <x:f>IF(COUNTA(A147:G147)=0,"",IF(A147="","Missing period ID",IF(COUNTIFS($A$10:$A$309,A147)&lt;&gt;1,"Duplicate period ID",IF(COUNTIFS('Members'!$A$10:$A$109,B147)&lt;&gt;1,"Check member ID",IF(OR(NOT(ISNUMBER(D147)),NOT(ISNUMBER(E147)),D147&gt;E147),"Check dates",IF(NOT(ISNUMBER(F147)),"Missing fee",IF(F147&lt;0,"Use positive fee",IF(AND(G147&lt;&gt;"Yes",G147&lt;&gt;"No"),"Check cancellation",IF(AND(G147="No",COUNTIFS($B$10:$B$309,B147,$D$10:$D$309,"&lt;="&amp;E147,$E$10:$E$309,"&gt;="&amp;D147,$G$10:$G$309,"No")&gt;1),"Overlapping terms","OK")))))))))</x:f>
      </x:c>
    </x:row>
    <x:row r="148" ht="23" customHeight="1">
      <x:c r="A148" s="9"/>
      <x:c r="B148" s="9"/>
      <x:c r="C148" s="9"/>
      <x:c r="D148" s="10"/>
      <x:c r="E148" s="10"/>
      <x:c r="F148" s="12"/>
      <x:c r="G148" s="9"/>
      <x:c r="H148" s="11" t="str">
        <x:f>IF(A148="","",IF(K148&lt;&gt;"OK","Check period",IF(OR(NOT(ISNUMBER('Members'!$B$6)),NOT(ISNUMBER('Members'!$D$6)),'Members'!$D$6&lt;0),"Check settings",IF(G148="Yes","Cancelled",IF(D148&gt;'Members'!$B$6,"Future",IF(E148&lt;'Members'!$B$6,"Expired",IF(E148&lt;='Members'!$B$6+'Members'!$D$6,"Upcoming renewal","Active")))))))</x:f>
      </x:c>
      <x:c r="I148" s="13" t="str">
        <x:f>IF(A148="","",IF(K148&lt;&gt;"OK","Check period",IF(NOT(ISNUMBER('Members'!$B$6)),"Check settings",IF(COUNTIFS('Payments'!$B$10:$B$509,A148,'Payments'!$F$10:$F$509,"&lt;&gt;OK")&gt;0,"Check Payments",SUMIFS('Payments'!$E$10:$E$509,'Payments'!$B$10:$B$509,A148,'Payments'!$D$10:$D$509,"Settled",'Payments'!$C$10:$C$509,"&lt;="&amp;'Members'!$B$6)-SUMIFS('Payments'!$E$10:$E$509,'Payments'!$B$10:$B$509,A148,'Payments'!$D$10:$D$509,"Refund",'Payments'!$C$10:$C$509,"&lt;="&amp;'Members'!$B$6)))))</x:f>
      </x:c>
      <x:c r="J148" s="13" t="str">
        <x:f>IF(A148="","",IF(ISNUMBER(I148),F148-I148,I148))</x:f>
      </x:c>
      <x:c r="K148" s="11" t="str">
        <x:f>IF(COUNTA(A148:G148)=0,"",IF(A148="","Missing period ID",IF(COUNTIFS($A$10:$A$309,A148)&lt;&gt;1,"Duplicate period ID",IF(COUNTIFS('Members'!$A$10:$A$109,B148)&lt;&gt;1,"Check member ID",IF(OR(NOT(ISNUMBER(D148)),NOT(ISNUMBER(E148)),D148&gt;E148),"Check dates",IF(NOT(ISNUMBER(F148)),"Missing fee",IF(F148&lt;0,"Use positive fee",IF(AND(G148&lt;&gt;"Yes",G148&lt;&gt;"No"),"Check cancellation",IF(AND(G148="No",COUNTIFS($B$10:$B$309,B148,$D$10:$D$309,"&lt;="&amp;E148,$E$10:$E$309,"&gt;="&amp;D148,$G$10:$G$309,"No")&gt;1),"Overlapping terms","OK")))))))))</x:f>
      </x:c>
    </x:row>
    <x:row r="149" ht="23" customHeight="1">
      <x:c r="A149" s="9"/>
      <x:c r="B149" s="9"/>
      <x:c r="C149" s="9"/>
      <x:c r="D149" s="10"/>
      <x:c r="E149" s="10"/>
      <x:c r="F149" s="12"/>
      <x:c r="G149" s="9"/>
      <x:c r="H149" s="11" t="str">
        <x:f>IF(A149="","",IF(K149&lt;&gt;"OK","Check period",IF(OR(NOT(ISNUMBER('Members'!$B$6)),NOT(ISNUMBER('Members'!$D$6)),'Members'!$D$6&lt;0),"Check settings",IF(G149="Yes","Cancelled",IF(D149&gt;'Members'!$B$6,"Future",IF(E149&lt;'Members'!$B$6,"Expired",IF(E149&lt;='Members'!$B$6+'Members'!$D$6,"Upcoming renewal","Active")))))))</x:f>
      </x:c>
      <x:c r="I149" s="13" t="str">
        <x:f>IF(A149="","",IF(K149&lt;&gt;"OK","Check period",IF(NOT(ISNUMBER('Members'!$B$6)),"Check settings",IF(COUNTIFS('Payments'!$B$10:$B$509,A149,'Payments'!$F$10:$F$509,"&lt;&gt;OK")&gt;0,"Check Payments",SUMIFS('Payments'!$E$10:$E$509,'Payments'!$B$10:$B$509,A149,'Payments'!$D$10:$D$509,"Settled",'Payments'!$C$10:$C$509,"&lt;="&amp;'Members'!$B$6)-SUMIFS('Payments'!$E$10:$E$509,'Payments'!$B$10:$B$509,A149,'Payments'!$D$10:$D$509,"Refund",'Payments'!$C$10:$C$509,"&lt;="&amp;'Members'!$B$6)))))</x:f>
      </x:c>
      <x:c r="J149" s="13" t="str">
        <x:f>IF(A149="","",IF(ISNUMBER(I149),F149-I149,I149))</x:f>
      </x:c>
      <x:c r="K149" s="11" t="str">
        <x:f>IF(COUNTA(A149:G149)=0,"",IF(A149="","Missing period ID",IF(COUNTIFS($A$10:$A$309,A149)&lt;&gt;1,"Duplicate period ID",IF(COUNTIFS('Members'!$A$10:$A$109,B149)&lt;&gt;1,"Check member ID",IF(OR(NOT(ISNUMBER(D149)),NOT(ISNUMBER(E149)),D149&gt;E149),"Check dates",IF(NOT(ISNUMBER(F149)),"Missing fee",IF(F149&lt;0,"Use positive fee",IF(AND(G149&lt;&gt;"Yes",G149&lt;&gt;"No"),"Check cancellation",IF(AND(G149="No",COUNTIFS($B$10:$B$309,B149,$D$10:$D$309,"&lt;="&amp;E149,$E$10:$E$309,"&gt;="&amp;D149,$G$10:$G$309,"No")&gt;1),"Overlapping terms","OK")))))))))</x:f>
      </x:c>
    </x:row>
    <x:row r="150" ht="23" customHeight="1">
      <x:c r="A150" s="9"/>
      <x:c r="B150" s="9"/>
      <x:c r="C150" s="9"/>
      <x:c r="D150" s="10"/>
      <x:c r="E150" s="10"/>
      <x:c r="F150" s="12"/>
      <x:c r="G150" s="9"/>
      <x:c r="H150" s="11" t="str">
        <x:f>IF(A150="","",IF(K150&lt;&gt;"OK","Check period",IF(OR(NOT(ISNUMBER('Members'!$B$6)),NOT(ISNUMBER('Members'!$D$6)),'Members'!$D$6&lt;0),"Check settings",IF(G150="Yes","Cancelled",IF(D150&gt;'Members'!$B$6,"Future",IF(E150&lt;'Members'!$B$6,"Expired",IF(E150&lt;='Members'!$B$6+'Members'!$D$6,"Upcoming renewal","Active")))))))</x:f>
      </x:c>
      <x:c r="I150" s="13" t="str">
        <x:f>IF(A150="","",IF(K150&lt;&gt;"OK","Check period",IF(NOT(ISNUMBER('Members'!$B$6)),"Check settings",IF(COUNTIFS('Payments'!$B$10:$B$509,A150,'Payments'!$F$10:$F$509,"&lt;&gt;OK")&gt;0,"Check Payments",SUMIFS('Payments'!$E$10:$E$509,'Payments'!$B$10:$B$509,A150,'Payments'!$D$10:$D$509,"Settled",'Payments'!$C$10:$C$509,"&lt;="&amp;'Members'!$B$6)-SUMIFS('Payments'!$E$10:$E$509,'Payments'!$B$10:$B$509,A150,'Payments'!$D$10:$D$509,"Refund",'Payments'!$C$10:$C$509,"&lt;="&amp;'Members'!$B$6)))))</x:f>
      </x:c>
      <x:c r="J150" s="13" t="str">
        <x:f>IF(A150="","",IF(ISNUMBER(I150),F150-I150,I150))</x:f>
      </x:c>
      <x:c r="K150" s="11" t="str">
        <x:f>IF(COUNTA(A150:G150)=0,"",IF(A150="","Missing period ID",IF(COUNTIFS($A$10:$A$309,A150)&lt;&gt;1,"Duplicate period ID",IF(COUNTIFS('Members'!$A$10:$A$109,B150)&lt;&gt;1,"Check member ID",IF(OR(NOT(ISNUMBER(D150)),NOT(ISNUMBER(E150)),D150&gt;E150),"Check dates",IF(NOT(ISNUMBER(F150)),"Missing fee",IF(F150&lt;0,"Use positive fee",IF(AND(G150&lt;&gt;"Yes",G150&lt;&gt;"No"),"Check cancellation",IF(AND(G150="No",COUNTIFS($B$10:$B$309,B150,$D$10:$D$309,"&lt;="&amp;E150,$E$10:$E$309,"&gt;="&amp;D150,$G$10:$G$309,"No")&gt;1),"Overlapping terms","OK")))))))))</x:f>
      </x:c>
    </x:row>
    <x:row r="151" ht="23" customHeight="1">
      <x:c r="A151" s="9"/>
      <x:c r="B151" s="9"/>
      <x:c r="C151" s="9"/>
      <x:c r="D151" s="10"/>
      <x:c r="E151" s="10"/>
      <x:c r="F151" s="12"/>
      <x:c r="G151" s="9"/>
      <x:c r="H151" s="11" t="str">
        <x:f>IF(A151="","",IF(K151&lt;&gt;"OK","Check period",IF(OR(NOT(ISNUMBER('Members'!$B$6)),NOT(ISNUMBER('Members'!$D$6)),'Members'!$D$6&lt;0),"Check settings",IF(G151="Yes","Cancelled",IF(D151&gt;'Members'!$B$6,"Future",IF(E151&lt;'Members'!$B$6,"Expired",IF(E151&lt;='Members'!$B$6+'Members'!$D$6,"Upcoming renewal","Active")))))))</x:f>
      </x:c>
      <x:c r="I151" s="13" t="str">
        <x:f>IF(A151="","",IF(K151&lt;&gt;"OK","Check period",IF(NOT(ISNUMBER('Members'!$B$6)),"Check settings",IF(COUNTIFS('Payments'!$B$10:$B$509,A151,'Payments'!$F$10:$F$509,"&lt;&gt;OK")&gt;0,"Check Payments",SUMIFS('Payments'!$E$10:$E$509,'Payments'!$B$10:$B$509,A151,'Payments'!$D$10:$D$509,"Settled",'Payments'!$C$10:$C$509,"&lt;="&amp;'Members'!$B$6)-SUMIFS('Payments'!$E$10:$E$509,'Payments'!$B$10:$B$509,A151,'Payments'!$D$10:$D$509,"Refund",'Payments'!$C$10:$C$509,"&lt;="&amp;'Members'!$B$6)))))</x:f>
      </x:c>
      <x:c r="J151" s="13" t="str">
        <x:f>IF(A151="","",IF(ISNUMBER(I151),F151-I151,I151))</x:f>
      </x:c>
      <x:c r="K151" s="11" t="str">
        <x:f>IF(COUNTA(A151:G151)=0,"",IF(A151="","Missing period ID",IF(COUNTIFS($A$10:$A$309,A151)&lt;&gt;1,"Duplicate period ID",IF(COUNTIFS('Members'!$A$10:$A$109,B151)&lt;&gt;1,"Check member ID",IF(OR(NOT(ISNUMBER(D151)),NOT(ISNUMBER(E151)),D151&gt;E151),"Check dates",IF(NOT(ISNUMBER(F151)),"Missing fee",IF(F151&lt;0,"Use positive fee",IF(AND(G151&lt;&gt;"Yes",G151&lt;&gt;"No"),"Check cancellation",IF(AND(G151="No",COUNTIFS($B$10:$B$309,B151,$D$10:$D$309,"&lt;="&amp;E151,$E$10:$E$309,"&gt;="&amp;D151,$G$10:$G$309,"No")&gt;1),"Overlapping terms","OK")))))))))</x:f>
      </x:c>
    </x:row>
    <x:row r="152" ht="23" customHeight="1">
      <x:c r="A152" s="9"/>
      <x:c r="B152" s="9"/>
      <x:c r="C152" s="9"/>
      <x:c r="D152" s="10"/>
      <x:c r="E152" s="10"/>
      <x:c r="F152" s="12"/>
      <x:c r="G152" s="9"/>
      <x:c r="H152" s="11" t="str">
        <x:f>IF(A152="","",IF(K152&lt;&gt;"OK","Check period",IF(OR(NOT(ISNUMBER('Members'!$B$6)),NOT(ISNUMBER('Members'!$D$6)),'Members'!$D$6&lt;0),"Check settings",IF(G152="Yes","Cancelled",IF(D152&gt;'Members'!$B$6,"Future",IF(E152&lt;'Members'!$B$6,"Expired",IF(E152&lt;='Members'!$B$6+'Members'!$D$6,"Upcoming renewal","Active")))))))</x:f>
      </x:c>
      <x:c r="I152" s="13" t="str">
        <x:f>IF(A152="","",IF(K152&lt;&gt;"OK","Check period",IF(NOT(ISNUMBER('Members'!$B$6)),"Check settings",IF(COUNTIFS('Payments'!$B$10:$B$509,A152,'Payments'!$F$10:$F$509,"&lt;&gt;OK")&gt;0,"Check Payments",SUMIFS('Payments'!$E$10:$E$509,'Payments'!$B$10:$B$509,A152,'Payments'!$D$10:$D$509,"Settled",'Payments'!$C$10:$C$509,"&lt;="&amp;'Members'!$B$6)-SUMIFS('Payments'!$E$10:$E$509,'Payments'!$B$10:$B$509,A152,'Payments'!$D$10:$D$509,"Refund",'Payments'!$C$10:$C$509,"&lt;="&amp;'Members'!$B$6)))))</x:f>
      </x:c>
      <x:c r="J152" s="13" t="str">
        <x:f>IF(A152="","",IF(ISNUMBER(I152),F152-I152,I152))</x:f>
      </x:c>
      <x:c r="K152" s="11" t="str">
        <x:f>IF(COUNTA(A152:G152)=0,"",IF(A152="","Missing period ID",IF(COUNTIFS($A$10:$A$309,A152)&lt;&gt;1,"Duplicate period ID",IF(COUNTIFS('Members'!$A$10:$A$109,B152)&lt;&gt;1,"Check member ID",IF(OR(NOT(ISNUMBER(D152)),NOT(ISNUMBER(E152)),D152&gt;E152),"Check dates",IF(NOT(ISNUMBER(F152)),"Missing fee",IF(F152&lt;0,"Use positive fee",IF(AND(G152&lt;&gt;"Yes",G152&lt;&gt;"No"),"Check cancellation",IF(AND(G152="No",COUNTIFS($B$10:$B$309,B152,$D$10:$D$309,"&lt;="&amp;E152,$E$10:$E$309,"&gt;="&amp;D152,$G$10:$G$309,"No")&gt;1),"Overlapping terms","OK")))))))))</x:f>
      </x:c>
    </x:row>
    <x:row r="153" ht="23" customHeight="1">
      <x:c r="A153" s="9"/>
      <x:c r="B153" s="9"/>
      <x:c r="C153" s="9"/>
      <x:c r="D153" s="10"/>
      <x:c r="E153" s="10"/>
      <x:c r="F153" s="12"/>
      <x:c r="G153" s="9"/>
      <x:c r="H153" s="11" t="str">
        <x:f>IF(A153="","",IF(K153&lt;&gt;"OK","Check period",IF(OR(NOT(ISNUMBER('Members'!$B$6)),NOT(ISNUMBER('Members'!$D$6)),'Members'!$D$6&lt;0),"Check settings",IF(G153="Yes","Cancelled",IF(D153&gt;'Members'!$B$6,"Future",IF(E153&lt;'Members'!$B$6,"Expired",IF(E153&lt;='Members'!$B$6+'Members'!$D$6,"Upcoming renewal","Active")))))))</x:f>
      </x:c>
      <x:c r="I153" s="13" t="str">
        <x:f>IF(A153="","",IF(K153&lt;&gt;"OK","Check period",IF(NOT(ISNUMBER('Members'!$B$6)),"Check settings",IF(COUNTIFS('Payments'!$B$10:$B$509,A153,'Payments'!$F$10:$F$509,"&lt;&gt;OK")&gt;0,"Check Payments",SUMIFS('Payments'!$E$10:$E$509,'Payments'!$B$10:$B$509,A153,'Payments'!$D$10:$D$509,"Settled",'Payments'!$C$10:$C$509,"&lt;="&amp;'Members'!$B$6)-SUMIFS('Payments'!$E$10:$E$509,'Payments'!$B$10:$B$509,A153,'Payments'!$D$10:$D$509,"Refund",'Payments'!$C$10:$C$509,"&lt;="&amp;'Members'!$B$6)))))</x:f>
      </x:c>
      <x:c r="J153" s="13" t="str">
        <x:f>IF(A153="","",IF(ISNUMBER(I153),F153-I153,I153))</x:f>
      </x:c>
      <x:c r="K153" s="11" t="str">
        <x:f>IF(COUNTA(A153:G153)=0,"",IF(A153="","Missing period ID",IF(COUNTIFS($A$10:$A$309,A153)&lt;&gt;1,"Duplicate period ID",IF(COUNTIFS('Members'!$A$10:$A$109,B153)&lt;&gt;1,"Check member ID",IF(OR(NOT(ISNUMBER(D153)),NOT(ISNUMBER(E153)),D153&gt;E153),"Check dates",IF(NOT(ISNUMBER(F153)),"Missing fee",IF(F153&lt;0,"Use positive fee",IF(AND(G153&lt;&gt;"Yes",G153&lt;&gt;"No"),"Check cancellation",IF(AND(G153="No",COUNTIFS($B$10:$B$309,B153,$D$10:$D$309,"&lt;="&amp;E153,$E$10:$E$309,"&gt;="&amp;D153,$G$10:$G$309,"No")&gt;1),"Overlapping terms","OK")))))))))</x:f>
      </x:c>
    </x:row>
    <x:row r="154" ht="23" customHeight="1">
      <x:c r="A154" s="9"/>
      <x:c r="B154" s="9"/>
      <x:c r="C154" s="9"/>
      <x:c r="D154" s="10"/>
      <x:c r="E154" s="10"/>
      <x:c r="F154" s="12"/>
      <x:c r="G154" s="9"/>
      <x:c r="H154" s="11" t="str">
        <x:f>IF(A154="","",IF(K154&lt;&gt;"OK","Check period",IF(OR(NOT(ISNUMBER('Members'!$B$6)),NOT(ISNUMBER('Members'!$D$6)),'Members'!$D$6&lt;0),"Check settings",IF(G154="Yes","Cancelled",IF(D154&gt;'Members'!$B$6,"Future",IF(E154&lt;'Members'!$B$6,"Expired",IF(E154&lt;='Members'!$B$6+'Members'!$D$6,"Upcoming renewal","Active")))))))</x:f>
      </x:c>
      <x:c r="I154" s="13" t="str">
        <x:f>IF(A154="","",IF(K154&lt;&gt;"OK","Check period",IF(NOT(ISNUMBER('Members'!$B$6)),"Check settings",IF(COUNTIFS('Payments'!$B$10:$B$509,A154,'Payments'!$F$10:$F$509,"&lt;&gt;OK")&gt;0,"Check Payments",SUMIFS('Payments'!$E$10:$E$509,'Payments'!$B$10:$B$509,A154,'Payments'!$D$10:$D$509,"Settled",'Payments'!$C$10:$C$509,"&lt;="&amp;'Members'!$B$6)-SUMIFS('Payments'!$E$10:$E$509,'Payments'!$B$10:$B$509,A154,'Payments'!$D$10:$D$509,"Refund",'Payments'!$C$10:$C$509,"&lt;="&amp;'Members'!$B$6)))))</x:f>
      </x:c>
      <x:c r="J154" s="13" t="str">
        <x:f>IF(A154="","",IF(ISNUMBER(I154),F154-I154,I154))</x:f>
      </x:c>
      <x:c r="K154" s="11" t="str">
        <x:f>IF(COUNTA(A154:G154)=0,"",IF(A154="","Missing period ID",IF(COUNTIFS($A$10:$A$309,A154)&lt;&gt;1,"Duplicate period ID",IF(COUNTIFS('Members'!$A$10:$A$109,B154)&lt;&gt;1,"Check member ID",IF(OR(NOT(ISNUMBER(D154)),NOT(ISNUMBER(E154)),D154&gt;E154),"Check dates",IF(NOT(ISNUMBER(F154)),"Missing fee",IF(F154&lt;0,"Use positive fee",IF(AND(G154&lt;&gt;"Yes",G154&lt;&gt;"No"),"Check cancellation",IF(AND(G154="No",COUNTIFS($B$10:$B$309,B154,$D$10:$D$309,"&lt;="&amp;E154,$E$10:$E$309,"&gt;="&amp;D154,$G$10:$G$309,"No")&gt;1),"Overlapping terms","OK")))))))))</x:f>
      </x:c>
    </x:row>
    <x:row r="155" ht="23" customHeight="1">
      <x:c r="A155" s="9"/>
      <x:c r="B155" s="9"/>
      <x:c r="C155" s="9"/>
      <x:c r="D155" s="10"/>
      <x:c r="E155" s="10"/>
      <x:c r="F155" s="12"/>
      <x:c r="G155" s="9"/>
      <x:c r="H155" s="11" t="str">
        <x:f>IF(A155="","",IF(K155&lt;&gt;"OK","Check period",IF(OR(NOT(ISNUMBER('Members'!$B$6)),NOT(ISNUMBER('Members'!$D$6)),'Members'!$D$6&lt;0),"Check settings",IF(G155="Yes","Cancelled",IF(D155&gt;'Members'!$B$6,"Future",IF(E155&lt;'Members'!$B$6,"Expired",IF(E155&lt;='Members'!$B$6+'Members'!$D$6,"Upcoming renewal","Active")))))))</x:f>
      </x:c>
      <x:c r="I155" s="13" t="str">
        <x:f>IF(A155="","",IF(K155&lt;&gt;"OK","Check period",IF(NOT(ISNUMBER('Members'!$B$6)),"Check settings",IF(COUNTIFS('Payments'!$B$10:$B$509,A155,'Payments'!$F$10:$F$509,"&lt;&gt;OK")&gt;0,"Check Payments",SUMIFS('Payments'!$E$10:$E$509,'Payments'!$B$10:$B$509,A155,'Payments'!$D$10:$D$509,"Settled",'Payments'!$C$10:$C$509,"&lt;="&amp;'Members'!$B$6)-SUMIFS('Payments'!$E$10:$E$509,'Payments'!$B$10:$B$509,A155,'Payments'!$D$10:$D$509,"Refund",'Payments'!$C$10:$C$509,"&lt;="&amp;'Members'!$B$6)))))</x:f>
      </x:c>
      <x:c r="J155" s="13" t="str">
        <x:f>IF(A155="","",IF(ISNUMBER(I155),F155-I155,I155))</x:f>
      </x:c>
      <x:c r="K155" s="11" t="str">
        <x:f>IF(COUNTA(A155:G155)=0,"",IF(A155="","Missing period ID",IF(COUNTIFS($A$10:$A$309,A155)&lt;&gt;1,"Duplicate period ID",IF(COUNTIFS('Members'!$A$10:$A$109,B155)&lt;&gt;1,"Check member ID",IF(OR(NOT(ISNUMBER(D155)),NOT(ISNUMBER(E155)),D155&gt;E155),"Check dates",IF(NOT(ISNUMBER(F155)),"Missing fee",IF(F155&lt;0,"Use positive fee",IF(AND(G155&lt;&gt;"Yes",G155&lt;&gt;"No"),"Check cancellation",IF(AND(G155="No",COUNTIFS($B$10:$B$309,B155,$D$10:$D$309,"&lt;="&amp;E155,$E$10:$E$309,"&gt;="&amp;D155,$G$10:$G$309,"No")&gt;1),"Overlapping terms","OK")))))))))</x:f>
      </x:c>
    </x:row>
    <x:row r="156" ht="23" customHeight="1">
      <x:c r="A156" s="9"/>
      <x:c r="B156" s="9"/>
      <x:c r="C156" s="9"/>
      <x:c r="D156" s="10"/>
      <x:c r="E156" s="10"/>
      <x:c r="F156" s="12"/>
      <x:c r="G156" s="9"/>
      <x:c r="H156" s="11" t="str">
        <x:f>IF(A156="","",IF(K156&lt;&gt;"OK","Check period",IF(OR(NOT(ISNUMBER('Members'!$B$6)),NOT(ISNUMBER('Members'!$D$6)),'Members'!$D$6&lt;0),"Check settings",IF(G156="Yes","Cancelled",IF(D156&gt;'Members'!$B$6,"Future",IF(E156&lt;'Members'!$B$6,"Expired",IF(E156&lt;='Members'!$B$6+'Members'!$D$6,"Upcoming renewal","Active")))))))</x:f>
      </x:c>
      <x:c r="I156" s="13" t="str">
        <x:f>IF(A156="","",IF(K156&lt;&gt;"OK","Check period",IF(NOT(ISNUMBER('Members'!$B$6)),"Check settings",IF(COUNTIFS('Payments'!$B$10:$B$509,A156,'Payments'!$F$10:$F$509,"&lt;&gt;OK")&gt;0,"Check Payments",SUMIFS('Payments'!$E$10:$E$509,'Payments'!$B$10:$B$509,A156,'Payments'!$D$10:$D$509,"Settled",'Payments'!$C$10:$C$509,"&lt;="&amp;'Members'!$B$6)-SUMIFS('Payments'!$E$10:$E$509,'Payments'!$B$10:$B$509,A156,'Payments'!$D$10:$D$509,"Refund",'Payments'!$C$10:$C$509,"&lt;="&amp;'Members'!$B$6)))))</x:f>
      </x:c>
      <x:c r="J156" s="13" t="str">
        <x:f>IF(A156="","",IF(ISNUMBER(I156),F156-I156,I156))</x:f>
      </x:c>
      <x:c r="K156" s="11" t="str">
        <x:f>IF(COUNTA(A156:G156)=0,"",IF(A156="","Missing period ID",IF(COUNTIFS($A$10:$A$309,A156)&lt;&gt;1,"Duplicate period ID",IF(COUNTIFS('Members'!$A$10:$A$109,B156)&lt;&gt;1,"Check member ID",IF(OR(NOT(ISNUMBER(D156)),NOT(ISNUMBER(E156)),D156&gt;E156),"Check dates",IF(NOT(ISNUMBER(F156)),"Missing fee",IF(F156&lt;0,"Use positive fee",IF(AND(G156&lt;&gt;"Yes",G156&lt;&gt;"No"),"Check cancellation",IF(AND(G156="No",COUNTIFS($B$10:$B$309,B156,$D$10:$D$309,"&lt;="&amp;E156,$E$10:$E$309,"&gt;="&amp;D156,$G$10:$G$309,"No")&gt;1),"Overlapping terms","OK")))))))))</x:f>
      </x:c>
    </x:row>
    <x:row r="157" ht="23" customHeight="1">
      <x:c r="A157" s="9"/>
      <x:c r="B157" s="9"/>
      <x:c r="C157" s="9"/>
      <x:c r="D157" s="10"/>
      <x:c r="E157" s="10"/>
      <x:c r="F157" s="12"/>
      <x:c r="G157" s="9"/>
      <x:c r="H157" s="11" t="str">
        <x:f>IF(A157="","",IF(K157&lt;&gt;"OK","Check period",IF(OR(NOT(ISNUMBER('Members'!$B$6)),NOT(ISNUMBER('Members'!$D$6)),'Members'!$D$6&lt;0),"Check settings",IF(G157="Yes","Cancelled",IF(D157&gt;'Members'!$B$6,"Future",IF(E157&lt;'Members'!$B$6,"Expired",IF(E157&lt;='Members'!$B$6+'Members'!$D$6,"Upcoming renewal","Active")))))))</x:f>
      </x:c>
      <x:c r="I157" s="13" t="str">
        <x:f>IF(A157="","",IF(K157&lt;&gt;"OK","Check period",IF(NOT(ISNUMBER('Members'!$B$6)),"Check settings",IF(COUNTIFS('Payments'!$B$10:$B$509,A157,'Payments'!$F$10:$F$509,"&lt;&gt;OK")&gt;0,"Check Payments",SUMIFS('Payments'!$E$10:$E$509,'Payments'!$B$10:$B$509,A157,'Payments'!$D$10:$D$509,"Settled",'Payments'!$C$10:$C$509,"&lt;="&amp;'Members'!$B$6)-SUMIFS('Payments'!$E$10:$E$509,'Payments'!$B$10:$B$509,A157,'Payments'!$D$10:$D$509,"Refund",'Payments'!$C$10:$C$509,"&lt;="&amp;'Members'!$B$6)))))</x:f>
      </x:c>
      <x:c r="J157" s="13" t="str">
        <x:f>IF(A157="","",IF(ISNUMBER(I157),F157-I157,I157))</x:f>
      </x:c>
      <x:c r="K157" s="11" t="str">
        <x:f>IF(COUNTA(A157:G157)=0,"",IF(A157="","Missing period ID",IF(COUNTIFS($A$10:$A$309,A157)&lt;&gt;1,"Duplicate period ID",IF(COUNTIFS('Members'!$A$10:$A$109,B157)&lt;&gt;1,"Check member ID",IF(OR(NOT(ISNUMBER(D157)),NOT(ISNUMBER(E157)),D157&gt;E157),"Check dates",IF(NOT(ISNUMBER(F157)),"Missing fee",IF(F157&lt;0,"Use positive fee",IF(AND(G157&lt;&gt;"Yes",G157&lt;&gt;"No"),"Check cancellation",IF(AND(G157="No",COUNTIFS($B$10:$B$309,B157,$D$10:$D$309,"&lt;="&amp;E157,$E$10:$E$309,"&gt;="&amp;D157,$G$10:$G$309,"No")&gt;1),"Overlapping terms","OK")))))))))</x:f>
      </x:c>
    </x:row>
    <x:row r="158" ht="23" customHeight="1">
      <x:c r="A158" s="9"/>
      <x:c r="B158" s="9"/>
      <x:c r="C158" s="9"/>
      <x:c r="D158" s="10"/>
      <x:c r="E158" s="10"/>
      <x:c r="F158" s="12"/>
      <x:c r="G158" s="9"/>
      <x:c r="H158" s="11" t="str">
        <x:f>IF(A158="","",IF(K158&lt;&gt;"OK","Check period",IF(OR(NOT(ISNUMBER('Members'!$B$6)),NOT(ISNUMBER('Members'!$D$6)),'Members'!$D$6&lt;0),"Check settings",IF(G158="Yes","Cancelled",IF(D158&gt;'Members'!$B$6,"Future",IF(E158&lt;'Members'!$B$6,"Expired",IF(E158&lt;='Members'!$B$6+'Members'!$D$6,"Upcoming renewal","Active")))))))</x:f>
      </x:c>
      <x:c r="I158" s="13" t="str">
        <x:f>IF(A158="","",IF(K158&lt;&gt;"OK","Check period",IF(NOT(ISNUMBER('Members'!$B$6)),"Check settings",IF(COUNTIFS('Payments'!$B$10:$B$509,A158,'Payments'!$F$10:$F$509,"&lt;&gt;OK")&gt;0,"Check Payments",SUMIFS('Payments'!$E$10:$E$509,'Payments'!$B$10:$B$509,A158,'Payments'!$D$10:$D$509,"Settled",'Payments'!$C$10:$C$509,"&lt;="&amp;'Members'!$B$6)-SUMIFS('Payments'!$E$10:$E$509,'Payments'!$B$10:$B$509,A158,'Payments'!$D$10:$D$509,"Refund",'Payments'!$C$10:$C$509,"&lt;="&amp;'Members'!$B$6)))))</x:f>
      </x:c>
      <x:c r="J158" s="13" t="str">
        <x:f>IF(A158="","",IF(ISNUMBER(I158),F158-I158,I158))</x:f>
      </x:c>
      <x:c r="K158" s="11" t="str">
        <x:f>IF(COUNTA(A158:G158)=0,"",IF(A158="","Missing period ID",IF(COUNTIFS($A$10:$A$309,A158)&lt;&gt;1,"Duplicate period ID",IF(COUNTIFS('Members'!$A$10:$A$109,B158)&lt;&gt;1,"Check member ID",IF(OR(NOT(ISNUMBER(D158)),NOT(ISNUMBER(E158)),D158&gt;E158),"Check dates",IF(NOT(ISNUMBER(F158)),"Missing fee",IF(F158&lt;0,"Use positive fee",IF(AND(G158&lt;&gt;"Yes",G158&lt;&gt;"No"),"Check cancellation",IF(AND(G158="No",COUNTIFS($B$10:$B$309,B158,$D$10:$D$309,"&lt;="&amp;E158,$E$10:$E$309,"&gt;="&amp;D158,$G$10:$G$309,"No")&gt;1),"Overlapping terms","OK")))))))))</x:f>
      </x:c>
    </x:row>
    <x:row r="159" ht="23" customHeight="1">
      <x:c r="A159" s="9"/>
      <x:c r="B159" s="9"/>
      <x:c r="C159" s="9"/>
      <x:c r="D159" s="10"/>
      <x:c r="E159" s="10"/>
      <x:c r="F159" s="12"/>
      <x:c r="G159" s="9"/>
      <x:c r="H159" s="11" t="str">
        <x:f>IF(A159="","",IF(K159&lt;&gt;"OK","Check period",IF(OR(NOT(ISNUMBER('Members'!$B$6)),NOT(ISNUMBER('Members'!$D$6)),'Members'!$D$6&lt;0),"Check settings",IF(G159="Yes","Cancelled",IF(D159&gt;'Members'!$B$6,"Future",IF(E159&lt;'Members'!$B$6,"Expired",IF(E159&lt;='Members'!$B$6+'Members'!$D$6,"Upcoming renewal","Active")))))))</x:f>
      </x:c>
      <x:c r="I159" s="13" t="str">
        <x:f>IF(A159="","",IF(K159&lt;&gt;"OK","Check period",IF(NOT(ISNUMBER('Members'!$B$6)),"Check settings",IF(COUNTIFS('Payments'!$B$10:$B$509,A159,'Payments'!$F$10:$F$509,"&lt;&gt;OK")&gt;0,"Check Payments",SUMIFS('Payments'!$E$10:$E$509,'Payments'!$B$10:$B$509,A159,'Payments'!$D$10:$D$509,"Settled",'Payments'!$C$10:$C$509,"&lt;="&amp;'Members'!$B$6)-SUMIFS('Payments'!$E$10:$E$509,'Payments'!$B$10:$B$509,A159,'Payments'!$D$10:$D$509,"Refund",'Payments'!$C$10:$C$509,"&lt;="&amp;'Members'!$B$6)))))</x:f>
      </x:c>
      <x:c r="J159" s="13" t="str">
        <x:f>IF(A159="","",IF(ISNUMBER(I159),F159-I159,I159))</x:f>
      </x:c>
      <x:c r="K159" s="11" t="str">
        <x:f>IF(COUNTA(A159:G159)=0,"",IF(A159="","Missing period ID",IF(COUNTIFS($A$10:$A$309,A159)&lt;&gt;1,"Duplicate period ID",IF(COUNTIFS('Members'!$A$10:$A$109,B159)&lt;&gt;1,"Check member ID",IF(OR(NOT(ISNUMBER(D159)),NOT(ISNUMBER(E159)),D159&gt;E159),"Check dates",IF(NOT(ISNUMBER(F159)),"Missing fee",IF(F159&lt;0,"Use positive fee",IF(AND(G159&lt;&gt;"Yes",G159&lt;&gt;"No"),"Check cancellation",IF(AND(G159="No",COUNTIFS($B$10:$B$309,B159,$D$10:$D$309,"&lt;="&amp;E159,$E$10:$E$309,"&gt;="&amp;D159,$G$10:$G$309,"No")&gt;1),"Overlapping terms","OK")))))))))</x:f>
      </x:c>
    </x:row>
    <x:row r="160" ht="23" customHeight="1">
      <x:c r="A160" s="9"/>
      <x:c r="B160" s="9"/>
      <x:c r="C160" s="9"/>
      <x:c r="D160" s="10"/>
      <x:c r="E160" s="10"/>
      <x:c r="F160" s="12"/>
      <x:c r="G160" s="9"/>
      <x:c r="H160" s="11" t="str">
        <x:f>IF(A160="","",IF(K160&lt;&gt;"OK","Check period",IF(OR(NOT(ISNUMBER('Members'!$B$6)),NOT(ISNUMBER('Members'!$D$6)),'Members'!$D$6&lt;0),"Check settings",IF(G160="Yes","Cancelled",IF(D160&gt;'Members'!$B$6,"Future",IF(E160&lt;'Members'!$B$6,"Expired",IF(E160&lt;='Members'!$B$6+'Members'!$D$6,"Upcoming renewal","Active")))))))</x:f>
      </x:c>
      <x:c r="I160" s="13" t="str">
        <x:f>IF(A160="","",IF(K160&lt;&gt;"OK","Check period",IF(NOT(ISNUMBER('Members'!$B$6)),"Check settings",IF(COUNTIFS('Payments'!$B$10:$B$509,A160,'Payments'!$F$10:$F$509,"&lt;&gt;OK")&gt;0,"Check Payments",SUMIFS('Payments'!$E$10:$E$509,'Payments'!$B$10:$B$509,A160,'Payments'!$D$10:$D$509,"Settled",'Payments'!$C$10:$C$509,"&lt;="&amp;'Members'!$B$6)-SUMIFS('Payments'!$E$10:$E$509,'Payments'!$B$10:$B$509,A160,'Payments'!$D$10:$D$509,"Refund",'Payments'!$C$10:$C$509,"&lt;="&amp;'Members'!$B$6)))))</x:f>
      </x:c>
      <x:c r="J160" s="13" t="str">
        <x:f>IF(A160="","",IF(ISNUMBER(I160),F160-I160,I160))</x:f>
      </x:c>
      <x:c r="K160" s="11" t="str">
        <x:f>IF(COUNTA(A160:G160)=0,"",IF(A160="","Missing period ID",IF(COUNTIFS($A$10:$A$309,A160)&lt;&gt;1,"Duplicate period ID",IF(COUNTIFS('Members'!$A$10:$A$109,B160)&lt;&gt;1,"Check member ID",IF(OR(NOT(ISNUMBER(D160)),NOT(ISNUMBER(E160)),D160&gt;E160),"Check dates",IF(NOT(ISNUMBER(F160)),"Missing fee",IF(F160&lt;0,"Use positive fee",IF(AND(G160&lt;&gt;"Yes",G160&lt;&gt;"No"),"Check cancellation",IF(AND(G160="No",COUNTIFS($B$10:$B$309,B160,$D$10:$D$309,"&lt;="&amp;E160,$E$10:$E$309,"&gt;="&amp;D160,$G$10:$G$309,"No")&gt;1),"Overlapping terms","OK")))))))))</x:f>
      </x:c>
    </x:row>
    <x:row r="161" ht="23" customHeight="1">
      <x:c r="A161" s="9"/>
      <x:c r="B161" s="9"/>
      <x:c r="C161" s="9"/>
      <x:c r="D161" s="10"/>
      <x:c r="E161" s="10"/>
      <x:c r="F161" s="12"/>
      <x:c r="G161" s="9"/>
      <x:c r="H161" s="11" t="str">
        <x:f>IF(A161="","",IF(K161&lt;&gt;"OK","Check period",IF(OR(NOT(ISNUMBER('Members'!$B$6)),NOT(ISNUMBER('Members'!$D$6)),'Members'!$D$6&lt;0),"Check settings",IF(G161="Yes","Cancelled",IF(D161&gt;'Members'!$B$6,"Future",IF(E161&lt;'Members'!$B$6,"Expired",IF(E161&lt;='Members'!$B$6+'Members'!$D$6,"Upcoming renewal","Active")))))))</x:f>
      </x:c>
      <x:c r="I161" s="13" t="str">
        <x:f>IF(A161="","",IF(K161&lt;&gt;"OK","Check period",IF(NOT(ISNUMBER('Members'!$B$6)),"Check settings",IF(COUNTIFS('Payments'!$B$10:$B$509,A161,'Payments'!$F$10:$F$509,"&lt;&gt;OK")&gt;0,"Check Payments",SUMIFS('Payments'!$E$10:$E$509,'Payments'!$B$10:$B$509,A161,'Payments'!$D$10:$D$509,"Settled",'Payments'!$C$10:$C$509,"&lt;="&amp;'Members'!$B$6)-SUMIFS('Payments'!$E$10:$E$509,'Payments'!$B$10:$B$509,A161,'Payments'!$D$10:$D$509,"Refund",'Payments'!$C$10:$C$509,"&lt;="&amp;'Members'!$B$6)))))</x:f>
      </x:c>
      <x:c r="J161" s="13" t="str">
        <x:f>IF(A161="","",IF(ISNUMBER(I161),F161-I161,I161))</x:f>
      </x:c>
      <x:c r="K161" s="11" t="str">
        <x:f>IF(COUNTA(A161:G161)=0,"",IF(A161="","Missing period ID",IF(COUNTIFS($A$10:$A$309,A161)&lt;&gt;1,"Duplicate period ID",IF(COUNTIFS('Members'!$A$10:$A$109,B161)&lt;&gt;1,"Check member ID",IF(OR(NOT(ISNUMBER(D161)),NOT(ISNUMBER(E161)),D161&gt;E161),"Check dates",IF(NOT(ISNUMBER(F161)),"Missing fee",IF(F161&lt;0,"Use positive fee",IF(AND(G161&lt;&gt;"Yes",G161&lt;&gt;"No"),"Check cancellation",IF(AND(G161="No",COUNTIFS($B$10:$B$309,B161,$D$10:$D$309,"&lt;="&amp;E161,$E$10:$E$309,"&gt;="&amp;D161,$G$10:$G$309,"No")&gt;1),"Overlapping terms","OK")))))))))</x:f>
      </x:c>
    </x:row>
    <x:row r="162" ht="23" customHeight="1">
      <x:c r="A162" s="9"/>
      <x:c r="B162" s="9"/>
      <x:c r="C162" s="9"/>
      <x:c r="D162" s="10"/>
      <x:c r="E162" s="10"/>
      <x:c r="F162" s="12"/>
      <x:c r="G162" s="9"/>
      <x:c r="H162" s="11" t="str">
        <x:f>IF(A162="","",IF(K162&lt;&gt;"OK","Check period",IF(OR(NOT(ISNUMBER('Members'!$B$6)),NOT(ISNUMBER('Members'!$D$6)),'Members'!$D$6&lt;0),"Check settings",IF(G162="Yes","Cancelled",IF(D162&gt;'Members'!$B$6,"Future",IF(E162&lt;'Members'!$B$6,"Expired",IF(E162&lt;='Members'!$B$6+'Members'!$D$6,"Upcoming renewal","Active")))))))</x:f>
      </x:c>
      <x:c r="I162" s="13" t="str">
        <x:f>IF(A162="","",IF(K162&lt;&gt;"OK","Check period",IF(NOT(ISNUMBER('Members'!$B$6)),"Check settings",IF(COUNTIFS('Payments'!$B$10:$B$509,A162,'Payments'!$F$10:$F$509,"&lt;&gt;OK")&gt;0,"Check Payments",SUMIFS('Payments'!$E$10:$E$509,'Payments'!$B$10:$B$509,A162,'Payments'!$D$10:$D$509,"Settled",'Payments'!$C$10:$C$509,"&lt;="&amp;'Members'!$B$6)-SUMIFS('Payments'!$E$10:$E$509,'Payments'!$B$10:$B$509,A162,'Payments'!$D$10:$D$509,"Refund",'Payments'!$C$10:$C$509,"&lt;="&amp;'Members'!$B$6)))))</x:f>
      </x:c>
      <x:c r="J162" s="13" t="str">
        <x:f>IF(A162="","",IF(ISNUMBER(I162),F162-I162,I162))</x:f>
      </x:c>
      <x:c r="K162" s="11" t="str">
        <x:f>IF(COUNTA(A162:G162)=0,"",IF(A162="","Missing period ID",IF(COUNTIFS($A$10:$A$309,A162)&lt;&gt;1,"Duplicate period ID",IF(COUNTIFS('Members'!$A$10:$A$109,B162)&lt;&gt;1,"Check member ID",IF(OR(NOT(ISNUMBER(D162)),NOT(ISNUMBER(E162)),D162&gt;E162),"Check dates",IF(NOT(ISNUMBER(F162)),"Missing fee",IF(F162&lt;0,"Use positive fee",IF(AND(G162&lt;&gt;"Yes",G162&lt;&gt;"No"),"Check cancellation",IF(AND(G162="No",COUNTIFS($B$10:$B$309,B162,$D$10:$D$309,"&lt;="&amp;E162,$E$10:$E$309,"&gt;="&amp;D162,$G$10:$G$309,"No")&gt;1),"Overlapping terms","OK")))))))))</x:f>
      </x:c>
    </x:row>
    <x:row r="163" ht="23" customHeight="1">
      <x:c r="A163" s="9"/>
      <x:c r="B163" s="9"/>
      <x:c r="C163" s="9"/>
      <x:c r="D163" s="10"/>
      <x:c r="E163" s="10"/>
      <x:c r="F163" s="12"/>
      <x:c r="G163" s="9"/>
      <x:c r="H163" s="11" t="str">
        <x:f>IF(A163="","",IF(K163&lt;&gt;"OK","Check period",IF(OR(NOT(ISNUMBER('Members'!$B$6)),NOT(ISNUMBER('Members'!$D$6)),'Members'!$D$6&lt;0),"Check settings",IF(G163="Yes","Cancelled",IF(D163&gt;'Members'!$B$6,"Future",IF(E163&lt;'Members'!$B$6,"Expired",IF(E163&lt;='Members'!$B$6+'Members'!$D$6,"Upcoming renewal","Active")))))))</x:f>
      </x:c>
      <x:c r="I163" s="13" t="str">
        <x:f>IF(A163="","",IF(K163&lt;&gt;"OK","Check period",IF(NOT(ISNUMBER('Members'!$B$6)),"Check settings",IF(COUNTIFS('Payments'!$B$10:$B$509,A163,'Payments'!$F$10:$F$509,"&lt;&gt;OK")&gt;0,"Check Payments",SUMIFS('Payments'!$E$10:$E$509,'Payments'!$B$10:$B$509,A163,'Payments'!$D$10:$D$509,"Settled",'Payments'!$C$10:$C$509,"&lt;="&amp;'Members'!$B$6)-SUMIFS('Payments'!$E$10:$E$509,'Payments'!$B$10:$B$509,A163,'Payments'!$D$10:$D$509,"Refund",'Payments'!$C$10:$C$509,"&lt;="&amp;'Members'!$B$6)))))</x:f>
      </x:c>
      <x:c r="J163" s="13" t="str">
        <x:f>IF(A163="","",IF(ISNUMBER(I163),F163-I163,I163))</x:f>
      </x:c>
      <x:c r="K163" s="11" t="str">
        <x:f>IF(COUNTA(A163:G163)=0,"",IF(A163="","Missing period ID",IF(COUNTIFS($A$10:$A$309,A163)&lt;&gt;1,"Duplicate period ID",IF(COUNTIFS('Members'!$A$10:$A$109,B163)&lt;&gt;1,"Check member ID",IF(OR(NOT(ISNUMBER(D163)),NOT(ISNUMBER(E163)),D163&gt;E163),"Check dates",IF(NOT(ISNUMBER(F163)),"Missing fee",IF(F163&lt;0,"Use positive fee",IF(AND(G163&lt;&gt;"Yes",G163&lt;&gt;"No"),"Check cancellation",IF(AND(G163="No",COUNTIFS($B$10:$B$309,B163,$D$10:$D$309,"&lt;="&amp;E163,$E$10:$E$309,"&gt;="&amp;D163,$G$10:$G$309,"No")&gt;1),"Overlapping terms","OK")))))))))</x:f>
      </x:c>
    </x:row>
    <x:row r="164" ht="23" customHeight="1">
      <x:c r="A164" s="9"/>
      <x:c r="B164" s="9"/>
      <x:c r="C164" s="9"/>
      <x:c r="D164" s="10"/>
      <x:c r="E164" s="10"/>
      <x:c r="F164" s="12"/>
      <x:c r="G164" s="9"/>
      <x:c r="H164" s="11" t="str">
        <x:f>IF(A164="","",IF(K164&lt;&gt;"OK","Check period",IF(OR(NOT(ISNUMBER('Members'!$B$6)),NOT(ISNUMBER('Members'!$D$6)),'Members'!$D$6&lt;0),"Check settings",IF(G164="Yes","Cancelled",IF(D164&gt;'Members'!$B$6,"Future",IF(E164&lt;'Members'!$B$6,"Expired",IF(E164&lt;='Members'!$B$6+'Members'!$D$6,"Upcoming renewal","Active")))))))</x:f>
      </x:c>
      <x:c r="I164" s="13" t="str">
        <x:f>IF(A164="","",IF(K164&lt;&gt;"OK","Check period",IF(NOT(ISNUMBER('Members'!$B$6)),"Check settings",IF(COUNTIFS('Payments'!$B$10:$B$509,A164,'Payments'!$F$10:$F$509,"&lt;&gt;OK")&gt;0,"Check Payments",SUMIFS('Payments'!$E$10:$E$509,'Payments'!$B$10:$B$509,A164,'Payments'!$D$10:$D$509,"Settled",'Payments'!$C$10:$C$509,"&lt;="&amp;'Members'!$B$6)-SUMIFS('Payments'!$E$10:$E$509,'Payments'!$B$10:$B$509,A164,'Payments'!$D$10:$D$509,"Refund",'Payments'!$C$10:$C$509,"&lt;="&amp;'Members'!$B$6)))))</x:f>
      </x:c>
      <x:c r="J164" s="13" t="str">
        <x:f>IF(A164="","",IF(ISNUMBER(I164),F164-I164,I164))</x:f>
      </x:c>
      <x:c r="K164" s="11" t="str">
        <x:f>IF(COUNTA(A164:G164)=0,"",IF(A164="","Missing period ID",IF(COUNTIFS($A$10:$A$309,A164)&lt;&gt;1,"Duplicate period ID",IF(COUNTIFS('Members'!$A$10:$A$109,B164)&lt;&gt;1,"Check member ID",IF(OR(NOT(ISNUMBER(D164)),NOT(ISNUMBER(E164)),D164&gt;E164),"Check dates",IF(NOT(ISNUMBER(F164)),"Missing fee",IF(F164&lt;0,"Use positive fee",IF(AND(G164&lt;&gt;"Yes",G164&lt;&gt;"No"),"Check cancellation",IF(AND(G164="No",COUNTIFS($B$10:$B$309,B164,$D$10:$D$309,"&lt;="&amp;E164,$E$10:$E$309,"&gt;="&amp;D164,$G$10:$G$309,"No")&gt;1),"Overlapping terms","OK")))))))))</x:f>
      </x:c>
    </x:row>
    <x:row r="165" ht="23" customHeight="1">
      <x:c r="A165" s="9"/>
      <x:c r="B165" s="9"/>
      <x:c r="C165" s="9"/>
      <x:c r="D165" s="10"/>
      <x:c r="E165" s="10"/>
      <x:c r="F165" s="12"/>
      <x:c r="G165" s="9"/>
      <x:c r="H165" s="11" t="str">
        <x:f>IF(A165="","",IF(K165&lt;&gt;"OK","Check period",IF(OR(NOT(ISNUMBER('Members'!$B$6)),NOT(ISNUMBER('Members'!$D$6)),'Members'!$D$6&lt;0),"Check settings",IF(G165="Yes","Cancelled",IF(D165&gt;'Members'!$B$6,"Future",IF(E165&lt;'Members'!$B$6,"Expired",IF(E165&lt;='Members'!$B$6+'Members'!$D$6,"Upcoming renewal","Active")))))))</x:f>
      </x:c>
      <x:c r="I165" s="13" t="str">
        <x:f>IF(A165="","",IF(K165&lt;&gt;"OK","Check period",IF(NOT(ISNUMBER('Members'!$B$6)),"Check settings",IF(COUNTIFS('Payments'!$B$10:$B$509,A165,'Payments'!$F$10:$F$509,"&lt;&gt;OK")&gt;0,"Check Payments",SUMIFS('Payments'!$E$10:$E$509,'Payments'!$B$10:$B$509,A165,'Payments'!$D$10:$D$509,"Settled",'Payments'!$C$10:$C$509,"&lt;="&amp;'Members'!$B$6)-SUMIFS('Payments'!$E$10:$E$509,'Payments'!$B$10:$B$509,A165,'Payments'!$D$10:$D$509,"Refund",'Payments'!$C$10:$C$509,"&lt;="&amp;'Members'!$B$6)))))</x:f>
      </x:c>
      <x:c r="J165" s="13" t="str">
        <x:f>IF(A165="","",IF(ISNUMBER(I165),F165-I165,I165))</x:f>
      </x:c>
      <x:c r="K165" s="11" t="str">
        <x:f>IF(COUNTA(A165:G165)=0,"",IF(A165="","Missing period ID",IF(COUNTIFS($A$10:$A$309,A165)&lt;&gt;1,"Duplicate period ID",IF(COUNTIFS('Members'!$A$10:$A$109,B165)&lt;&gt;1,"Check member ID",IF(OR(NOT(ISNUMBER(D165)),NOT(ISNUMBER(E165)),D165&gt;E165),"Check dates",IF(NOT(ISNUMBER(F165)),"Missing fee",IF(F165&lt;0,"Use positive fee",IF(AND(G165&lt;&gt;"Yes",G165&lt;&gt;"No"),"Check cancellation",IF(AND(G165="No",COUNTIFS($B$10:$B$309,B165,$D$10:$D$309,"&lt;="&amp;E165,$E$10:$E$309,"&gt;="&amp;D165,$G$10:$G$309,"No")&gt;1),"Overlapping terms","OK")))))))))</x:f>
      </x:c>
    </x:row>
    <x:row r="166" ht="23" customHeight="1">
      <x:c r="A166" s="9"/>
      <x:c r="B166" s="9"/>
      <x:c r="C166" s="9"/>
      <x:c r="D166" s="10"/>
      <x:c r="E166" s="10"/>
      <x:c r="F166" s="12"/>
      <x:c r="G166" s="9"/>
      <x:c r="H166" s="11" t="str">
        <x:f>IF(A166="","",IF(K166&lt;&gt;"OK","Check period",IF(OR(NOT(ISNUMBER('Members'!$B$6)),NOT(ISNUMBER('Members'!$D$6)),'Members'!$D$6&lt;0),"Check settings",IF(G166="Yes","Cancelled",IF(D166&gt;'Members'!$B$6,"Future",IF(E166&lt;'Members'!$B$6,"Expired",IF(E166&lt;='Members'!$B$6+'Members'!$D$6,"Upcoming renewal","Active")))))))</x:f>
      </x:c>
      <x:c r="I166" s="13" t="str">
        <x:f>IF(A166="","",IF(K166&lt;&gt;"OK","Check period",IF(NOT(ISNUMBER('Members'!$B$6)),"Check settings",IF(COUNTIFS('Payments'!$B$10:$B$509,A166,'Payments'!$F$10:$F$509,"&lt;&gt;OK")&gt;0,"Check Payments",SUMIFS('Payments'!$E$10:$E$509,'Payments'!$B$10:$B$509,A166,'Payments'!$D$10:$D$509,"Settled",'Payments'!$C$10:$C$509,"&lt;="&amp;'Members'!$B$6)-SUMIFS('Payments'!$E$10:$E$509,'Payments'!$B$10:$B$509,A166,'Payments'!$D$10:$D$509,"Refund",'Payments'!$C$10:$C$509,"&lt;="&amp;'Members'!$B$6)))))</x:f>
      </x:c>
      <x:c r="J166" s="13" t="str">
        <x:f>IF(A166="","",IF(ISNUMBER(I166),F166-I166,I166))</x:f>
      </x:c>
      <x:c r="K166" s="11" t="str">
        <x:f>IF(COUNTA(A166:G166)=0,"",IF(A166="","Missing period ID",IF(COUNTIFS($A$10:$A$309,A166)&lt;&gt;1,"Duplicate period ID",IF(COUNTIFS('Members'!$A$10:$A$109,B166)&lt;&gt;1,"Check member ID",IF(OR(NOT(ISNUMBER(D166)),NOT(ISNUMBER(E166)),D166&gt;E166),"Check dates",IF(NOT(ISNUMBER(F166)),"Missing fee",IF(F166&lt;0,"Use positive fee",IF(AND(G166&lt;&gt;"Yes",G166&lt;&gt;"No"),"Check cancellation",IF(AND(G166="No",COUNTIFS($B$10:$B$309,B166,$D$10:$D$309,"&lt;="&amp;E166,$E$10:$E$309,"&gt;="&amp;D166,$G$10:$G$309,"No")&gt;1),"Overlapping terms","OK")))))))))</x:f>
      </x:c>
    </x:row>
    <x:row r="167" ht="23" customHeight="1">
      <x:c r="A167" s="9"/>
      <x:c r="B167" s="9"/>
      <x:c r="C167" s="9"/>
      <x:c r="D167" s="10"/>
      <x:c r="E167" s="10"/>
      <x:c r="F167" s="12"/>
      <x:c r="G167" s="9"/>
      <x:c r="H167" s="11" t="str">
        <x:f>IF(A167="","",IF(K167&lt;&gt;"OK","Check period",IF(OR(NOT(ISNUMBER('Members'!$B$6)),NOT(ISNUMBER('Members'!$D$6)),'Members'!$D$6&lt;0),"Check settings",IF(G167="Yes","Cancelled",IF(D167&gt;'Members'!$B$6,"Future",IF(E167&lt;'Members'!$B$6,"Expired",IF(E167&lt;='Members'!$B$6+'Members'!$D$6,"Upcoming renewal","Active")))))))</x:f>
      </x:c>
      <x:c r="I167" s="13" t="str">
        <x:f>IF(A167="","",IF(K167&lt;&gt;"OK","Check period",IF(NOT(ISNUMBER('Members'!$B$6)),"Check settings",IF(COUNTIFS('Payments'!$B$10:$B$509,A167,'Payments'!$F$10:$F$509,"&lt;&gt;OK")&gt;0,"Check Payments",SUMIFS('Payments'!$E$10:$E$509,'Payments'!$B$10:$B$509,A167,'Payments'!$D$10:$D$509,"Settled",'Payments'!$C$10:$C$509,"&lt;="&amp;'Members'!$B$6)-SUMIFS('Payments'!$E$10:$E$509,'Payments'!$B$10:$B$509,A167,'Payments'!$D$10:$D$509,"Refund",'Payments'!$C$10:$C$509,"&lt;="&amp;'Members'!$B$6)))))</x:f>
      </x:c>
      <x:c r="J167" s="13" t="str">
        <x:f>IF(A167="","",IF(ISNUMBER(I167),F167-I167,I167))</x:f>
      </x:c>
      <x:c r="K167" s="11" t="str">
        <x:f>IF(COUNTA(A167:G167)=0,"",IF(A167="","Missing period ID",IF(COUNTIFS($A$10:$A$309,A167)&lt;&gt;1,"Duplicate period ID",IF(COUNTIFS('Members'!$A$10:$A$109,B167)&lt;&gt;1,"Check member ID",IF(OR(NOT(ISNUMBER(D167)),NOT(ISNUMBER(E167)),D167&gt;E167),"Check dates",IF(NOT(ISNUMBER(F167)),"Missing fee",IF(F167&lt;0,"Use positive fee",IF(AND(G167&lt;&gt;"Yes",G167&lt;&gt;"No"),"Check cancellation",IF(AND(G167="No",COUNTIFS($B$10:$B$309,B167,$D$10:$D$309,"&lt;="&amp;E167,$E$10:$E$309,"&gt;="&amp;D167,$G$10:$G$309,"No")&gt;1),"Overlapping terms","OK")))))))))</x:f>
      </x:c>
    </x:row>
    <x:row r="168" ht="23" customHeight="1">
      <x:c r="A168" s="9"/>
      <x:c r="B168" s="9"/>
      <x:c r="C168" s="9"/>
      <x:c r="D168" s="10"/>
      <x:c r="E168" s="10"/>
      <x:c r="F168" s="12"/>
      <x:c r="G168" s="9"/>
      <x:c r="H168" s="11" t="str">
        <x:f>IF(A168="","",IF(K168&lt;&gt;"OK","Check period",IF(OR(NOT(ISNUMBER('Members'!$B$6)),NOT(ISNUMBER('Members'!$D$6)),'Members'!$D$6&lt;0),"Check settings",IF(G168="Yes","Cancelled",IF(D168&gt;'Members'!$B$6,"Future",IF(E168&lt;'Members'!$B$6,"Expired",IF(E168&lt;='Members'!$B$6+'Members'!$D$6,"Upcoming renewal","Active")))))))</x:f>
      </x:c>
      <x:c r="I168" s="13" t="str">
        <x:f>IF(A168="","",IF(K168&lt;&gt;"OK","Check period",IF(NOT(ISNUMBER('Members'!$B$6)),"Check settings",IF(COUNTIFS('Payments'!$B$10:$B$509,A168,'Payments'!$F$10:$F$509,"&lt;&gt;OK")&gt;0,"Check Payments",SUMIFS('Payments'!$E$10:$E$509,'Payments'!$B$10:$B$509,A168,'Payments'!$D$10:$D$509,"Settled",'Payments'!$C$10:$C$509,"&lt;="&amp;'Members'!$B$6)-SUMIFS('Payments'!$E$10:$E$509,'Payments'!$B$10:$B$509,A168,'Payments'!$D$10:$D$509,"Refund",'Payments'!$C$10:$C$509,"&lt;="&amp;'Members'!$B$6)))))</x:f>
      </x:c>
      <x:c r="J168" s="13" t="str">
        <x:f>IF(A168="","",IF(ISNUMBER(I168),F168-I168,I168))</x:f>
      </x:c>
      <x:c r="K168" s="11" t="str">
        <x:f>IF(COUNTA(A168:G168)=0,"",IF(A168="","Missing period ID",IF(COUNTIFS($A$10:$A$309,A168)&lt;&gt;1,"Duplicate period ID",IF(COUNTIFS('Members'!$A$10:$A$109,B168)&lt;&gt;1,"Check member ID",IF(OR(NOT(ISNUMBER(D168)),NOT(ISNUMBER(E168)),D168&gt;E168),"Check dates",IF(NOT(ISNUMBER(F168)),"Missing fee",IF(F168&lt;0,"Use positive fee",IF(AND(G168&lt;&gt;"Yes",G168&lt;&gt;"No"),"Check cancellation",IF(AND(G168="No",COUNTIFS($B$10:$B$309,B168,$D$10:$D$309,"&lt;="&amp;E168,$E$10:$E$309,"&gt;="&amp;D168,$G$10:$G$309,"No")&gt;1),"Overlapping terms","OK")))))))))</x:f>
      </x:c>
    </x:row>
    <x:row r="169" ht="23" customHeight="1">
      <x:c r="A169" s="9"/>
      <x:c r="B169" s="9"/>
      <x:c r="C169" s="9"/>
      <x:c r="D169" s="10"/>
      <x:c r="E169" s="10"/>
      <x:c r="F169" s="12"/>
      <x:c r="G169" s="9"/>
      <x:c r="H169" s="11" t="str">
        <x:f>IF(A169="","",IF(K169&lt;&gt;"OK","Check period",IF(OR(NOT(ISNUMBER('Members'!$B$6)),NOT(ISNUMBER('Members'!$D$6)),'Members'!$D$6&lt;0),"Check settings",IF(G169="Yes","Cancelled",IF(D169&gt;'Members'!$B$6,"Future",IF(E169&lt;'Members'!$B$6,"Expired",IF(E169&lt;='Members'!$B$6+'Members'!$D$6,"Upcoming renewal","Active")))))))</x:f>
      </x:c>
      <x:c r="I169" s="13" t="str">
        <x:f>IF(A169="","",IF(K169&lt;&gt;"OK","Check period",IF(NOT(ISNUMBER('Members'!$B$6)),"Check settings",IF(COUNTIFS('Payments'!$B$10:$B$509,A169,'Payments'!$F$10:$F$509,"&lt;&gt;OK")&gt;0,"Check Payments",SUMIFS('Payments'!$E$10:$E$509,'Payments'!$B$10:$B$509,A169,'Payments'!$D$10:$D$509,"Settled",'Payments'!$C$10:$C$509,"&lt;="&amp;'Members'!$B$6)-SUMIFS('Payments'!$E$10:$E$509,'Payments'!$B$10:$B$509,A169,'Payments'!$D$10:$D$509,"Refund",'Payments'!$C$10:$C$509,"&lt;="&amp;'Members'!$B$6)))))</x:f>
      </x:c>
      <x:c r="J169" s="13" t="str">
        <x:f>IF(A169="","",IF(ISNUMBER(I169),F169-I169,I169))</x:f>
      </x:c>
      <x:c r="K169" s="11" t="str">
        <x:f>IF(COUNTA(A169:G169)=0,"",IF(A169="","Missing period ID",IF(COUNTIFS($A$10:$A$309,A169)&lt;&gt;1,"Duplicate period ID",IF(COUNTIFS('Members'!$A$10:$A$109,B169)&lt;&gt;1,"Check member ID",IF(OR(NOT(ISNUMBER(D169)),NOT(ISNUMBER(E169)),D169&gt;E169),"Check dates",IF(NOT(ISNUMBER(F169)),"Missing fee",IF(F169&lt;0,"Use positive fee",IF(AND(G169&lt;&gt;"Yes",G169&lt;&gt;"No"),"Check cancellation",IF(AND(G169="No",COUNTIFS($B$10:$B$309,B169,$D$10:$D$309,"&lt;="&amp;E169,$E$10:$E$309,"&gt;="&amp;D169,$G$10:$G$309,"No")&gt;1),"Overlapping terms","OK")))))))))</x:f>
      </x:c>
    </x:row>
    <x:row r="170" ht="23" customHeight="1">
      <x:c r="A170" s="9"/>
      <x:c r="B170" s="9"/>
      <x:c r="C170" s="9"/>
      <x:c r="D170" s="10"/>
      <x:c r="E170" s="10"/>
      <x:c r="F170" s="12"/>
      <x:c r="G170" s="9"/>
      <x:c r="H170" s="11" t="str">
        <x:f>IF(A170="","",IF(K170&lt;&gt;"OK","Check period",IF(OR(NOT(ISNUMBER('Members'!$B$6)),NOT(ISNUMBER('Members'!$D$6)),'Members'!$D$6&lt;0),"Check settings",IF(G170="Yes","Cancelled",IF(D170&gt;'Members'!$B$6,"Future",IF(E170&lt;'Members'!$B$6,"Expired",IF(E170&lt;='Members'!$B$6+'Members'!$D$6,"Upcoming renewal","Active")))))))</x:f>
      </x:c>
      <x:c r="I170" s="13" t="str">
        <x:f>IF(A170="","",IF(K170&lt;&gt;"OK","Check period",IF(NOT(ISNUMBER('Members'!$B$6)),"Check settings",IF(COUNTIFS('Payments'!$B$10:$B$509,A170,'Payments'!$F$10:$F$509,"&lt;&gt;OK")&gt;0,"Check Payments",SUMIFS('Payments'!$E$10:$E$509,'Payments'!$B$10:$B$509,A170,'Payments'!$D$10:$D$509,"Settled",'Payments'!$C$10:$C$509,"&lt;="&amp;'Members'!$B$6)-SUMIFS('Payments'!$E$10:$E$509,'Payments'!$B$10:$B$509,A170,'Payments'!$D$10:$D$509,"Refund",'Payments'!$C$10:$C$509,"&lt;="&amp;'Members'!$B$6)))))</x:f>
      </x:c>
      <x:c r="J170" s="13" t="str">
        <x:f>IF(A170="","",IF(ISNUMBER(I170),F170-I170,I170))</x:f>
      </x:c>
      <x:c r="K170" s="11" t="str">
        <x:f>IF(COUNTA(A170:G170)=0,"",IF(A170="","Missing period ID",IF(COUNTIFS($A$10:$A$309,A170)&lt;&gt;1,"Duplicate period ID",IF(COUNTIFS('Members'!$A$10:$A$109,B170)&lt;&gt;1,"Check member ID",IF(OR(NOT(ISNUMBER(D170)),NOT(ISNUMBER(E170)),D170&gt;E170),"Check dates",IF(NOT(ISNUMBER(F170)),"Missing fee",IF(F170&lt;0,"Use positive fee",IF(AND(G170&lt;&gt;"Yes",G170&lt;&gt;"No"),"Check cancellation",IF(AND(G170="No",COUNTIFS($B$10:$B$309,B170,$D$10:$D$309,"&lt;="&amp;E170,$E$10:$E$309,"&gt;="&amp;D170,$G$10:$G$309,"No")&gt;1),"Overlapping terms","OK")))))))))</x:f>
      </x:c>
    </x:row>
    <x:row r="171" ht="23" customHeight="1">
      <x:c r="A171" s="9"/>
      <x:c r="B171" s="9"/>
      <x:c r="C171" s="9"/>
      <x:c r="D171" s="10"/>
      <x:c r="E171" s="10"/>
      <x:c r="F171" s="12"/>
      <x:c r="G171" s="9"/>
      <x:c r="H171" s="11" t="str">
        <x:f>IF(A171="","",IF(K171&lt;&gt;"OK","Check period",IF(OR(NOT(ISNUMBER('Members'!$B$6)),NOT(ISNUMBER('Members'!$D$6)),'Members'!$D$6&lt;0),"Check settings",IF(G171="Yes","Cancelled",IF(D171&gt;'Members'!$B$6,"Future",IF(E171&lt;'Members'!$B$6,"Expired",IF(E171&lt;='Members'!$B$6+'Members'!$D$6,"Upcoming renewal","Active")))))))</x:f>
      </x:c>
      <x:c r="I171" s="13" t="str">
        <x:f>IF(A171="","",IF(K171&lt;&gt;"OK","Check period",IF(NOT(ISNUMBER('Members'!$B$6)),"Check settings",IF(COUNTIFS('Payments'!$B$10:$B$509,A171,'Payments'!$F$10:$F$509,"&lt;&gt;OK")&gt;0,"Check Payments",SUMIFS('Payments'!$E$10:$E$509,'Payments'!$B$10:$B$509,A171,'Payments'!$D$10:$D$509,"Settled",'Payments'!$C$10:$C$509,"&lt;="&amp;'Members'!$B$6)-SUMIFS('Payments'!$E$10:$E$509,'Payments'!$B$10:$B$509,A171,'Payments'!$D$10:$D$509,"Refund",'Payments'!$C$10:$C$509,"&lt;="&amp;'Members'!$B$6)))))</x:f>
      </x:c>
      <x:c r="J171" s="13" t="str">
        <x:f>IF(A171="","",IF(ISNUMBER(I171),F171-I171,I171))</x:f>
      </x:c>
      <x:c r="K171" s="11" t="str">
        <x:f>IF(COUNTA(A171:G171)=0,"",IF(A171="","Missing period ID",IF(COUNTIFS($A$10:$A$309,A171)&lt;&gt;1,"Duplicate period ID",IF(COUNTIFS('Members'!$A$10:$A$109,B171)&lt;&gt;1,"Check member ID",IF(OR(NOT(ISNUMBER(D171)),NOT(ISNUMBER(E171)),D171&gt;E171),"Check dates",IF(NOT(ISNUMBER(F171)),"Missing fee",IF(F171&lt;0,"Use positive fee",IF(AND(G171&lt;&gt;"Yes",G171&lt;&gt;"No"),"Check cancellation",IF(AND(G171="No",COUNTIFS($B$10:$B$309,B171,$D$10:$D$309,"&lt;="&amp;E171,$E$10:$E$309,"&gt;="&amp;D171,$G$10:$G$309,"No")&gt;1),"Overlapping terms","OK")))))))))</x:f>
      </x:c>
    </x:row>
    <x:row r="172" ht="23" customHeight="1">
      <x:c r="A172" s="9"/>
      <x:c r="B172" s="9"/>
      <x:c r="C172" s="9"/>
      <x:c r="D172" s="10"/>
      <x:c r="E172" s="10"/>
      <x:c r="F172" s="12"/>
      <x:c r="G172" s="9"/>
      <x:c r="H172" s="11" t="str">
        <x:f>IF(A172="","",IF(K172&lt;&gt;"OK","Check period",IF(OR(NOT(ISNUMBER('Members'!$B$6)),NOT(ISNUMBER('Members'!$D$6)),'Members'!$D$6&lt;0),"Check settings",IF(G172="Yes","Cancelled",IF(D172&gt;'Members'!$B$6,"Future",IF(E172&lt;'Members'!$B$6,"Expired",IF(E172&lt;='Members'!$B$6+'Members'!$D$6,"Upcoming renewal","Active")))))))</x:f>
      </x:c>
      <x:c r="I172" s="13" t="str">
        <x:f>IF(A172="","",IF(K172&lt;&gt;"OK","Check period",IF(NOT(ISNUMBER('Members'!$B$6)),"Check settings",IF(COUNTIFS('Payments'!$B$10:$B$509,A172,'Payments'!$F$10:$F$509,"&lt;&gt;OK")&gt;0,"Check Payments",SUMIFS('Payments'!$E$10:$E$509,'Payments'!$B$10:$B$509,A172,'Payments'!$D$10:$D$509,"Settled",'Payments'!$C$10:$C$509,"&lt;="&amp;'Members'!$B$6)-SUMIFS('Payments'!$E$10:$E$509,'Payments'!$B$10:$B$509,A172,'Payments'!$D$10:$D$509,"Refund",'Payments'!$C$10:$C$509,"&lt;="&amp;'Members'!$B$6)))))</x:f>
      </x:c>
      <x:c r="J172" s="13" t="str">
        <x:f>IF(A172="","",IF(ISNUMBER(I172),F172-I172,I172))</x:f>
      </x:c>
      <x:c r="K172" s="11" t="str">
        <x:f>IF(COUNTA(A172:G172)=0,"",IF(A172="","Missing period ID",IF(COUNTIFS($A$10:$A$309,A172)&lt;&gt;1,"Duplicate period ID",IF(COUNTIFS('Members'!$A$10:$A$109,B172)&lt;&gt;1,"Check member ID",IF(OR(NOT(ISNUMBER(D172)),NOT(ISNUMBER(E172)),D172&gt;E172),"Check dates",IF(NOT(ISNUMBER(F172)),"Missing fee",IF(F172&lt;0,"Use positive fee",IF(AND(G172&lt;&gt;"Yes",G172&lt;&gt;"No"),"Check cancellation",IF(AND(G172="No",COUNTIFS($B$10:$B$309,B172,$D$10:$D$309,"&lt;="&amp;E172,$E$10:$E$309,"&gt;="&amp;D172,$G$10:$G$309,"No")&gt;1),"Overlapping terms","OK")))))))))</x:f>
      </x:c>
    </x:row>
    <x:row r="173" ht="23" customHeight="1">
      <x:c r="A173" s="9"/>
      <x:c r="B173" s="9"/>
      <x:c r="C173" s="9"/>
      <x:c r="D173" s="10"/>
      <x:c r="E173" s="10"/>
      <x:c r="F173" s="12"/>
      <x:c r="G173" s="9"/>
      <x:c r="H173" s="11" t="str">
        <x:f>IF(A173="","",IF(K173&lt;&gt;"OK","Check period",IF(OR(NOT(ISNUMBER('Members'!$B$6)),NOT(ISNUMBER('Members'!$D$6)),'Members'!$D$6&lt;0),"Check settings",IF(G173="Yes","Cancelled",IF(D173&gt;'Members'!$B$6,"Future",IF(E173&lt;'Members'!$B$6,"Expired",IF(E173&lt;='Members'!$B$6+'Members'!$D$6,"Upcoming renewal","Active")))))))</x:f>
      </x:c>
      <x:c r="I173" s="13" t="str">
        <x:f>IF(A173="","",IF(K173&lt;&gt;"OK","Check period",IF(NOT(ISNUMBER('Members'!$B$6)),"Check settings",IF(COUNTIFS('Payments'!$B$10:$B$509,A173,'Payments'!$F$10:$F$509,"&lt;&gt;OK")&gt;0,"Check Payments",SUMIFS('Payments'!$E$10:$E$509,'Payments'!$B$10:$B$509,A173,'Payments'!$D$10:$D$509,"Settled",'Payments'!$C$10:$C$509,"&lt;="&amp;'Members'!$B$6)-SUMIFS('Payments'!$E$10:$E$509,'Payments'!$B$10:$B$509,A173,'Payments'!$D$10:$D$509,"Refund",'Payments'!$C$10:$C$509,"&lt;="&amp;'Members'!$B$6)))))</x:f>
      </x:c>
      <x:c r="J173" s="13" t="str">
        <x:f>IF(A173="","",IF(ISNUMBER(I173),F173-I173,I173))</x:f>
      </x:c>
      <x:c r="K173" s="11" t="str">
        <x:f>IF(COUNTA(A173:G173)=0,"",IF(A173="","Missing period ID",IF(COUNTIFS($A$10:$A$309,A173)&lt;&gt;1,"Duplicate period ID",IF(COUNTIFS('Members'!$A$10:$A$109,B173)&lt;&gt;1,"Check member ID",IF(OR(NOT(ISNUMBER(D173)),NOT(ISNUMBER(E173)),D173&gt;E173),"Check dates",IF(NOT(ISNUMBER(F173)),"Missing fee",IF(F173&lt;0,"Use positive fee",IF(AND(G173&lt;&gt;"Yes",G173&lt;&gt;"No"),"Check cancellation",IF(AND(G173="No",COUNTIFS($B$10:$B$309,B173,$D$10:$D$309,"&lt;="&amp;E173,$E$10:$E$309,"&gt;="&amp;D173,$G$10:$G$309,"No")&gt;1),"Overlapping terms","OK")))))))))</x:f>
      </x:c>
    </x:row>
    <x:row r="174" ht="23" customHeight="1">
      <x:c r="A174" s="9"/>
      <x:c r="B174" s="9"/>
      <x:c r="C174" s="9"/>
      <x:c r="D174" s="10"/>
      <x:c r="E174" s="10"/>
      <x:c r="F174" s="12"/>
      <x:c r="G174" s="9"/>
      <x:c r="H174" s="11" t="str">
        <x:f>IF(A174="","",IF(K174&lt;&gt;"OK","Check period",IF(OR(NOT(ISNUMBER('Members'!$B$6)),NOT(ISNUMBER('Members'!$D$6)),'Members'!$D$6&lt;0),"Check settings",IF(G174="Yes","Cancelled",IF(D174&gt;'Members'!$B$6,"Future",IF(E174&lt;'Members'!$B$6,"Expired",IF(E174&lt;='Members'!$B$6+'Members'!$D$6,"Upcoming renewal","Active")))))))</x:f>
      </x:c>
      <x:c r="I174" s="13" t="str">
        <x:f>IF(A174="","",IF(K174&lt;&gt;"OK","Check period",IF(NOT(ISNUMBER('Members'!$B$6)),"Check settings",IF(COUNTIFS('Payments'!$B$10:$B$509,A174,'Payments'!$F$10:$F$509,"&lt;&gt;OK")&gt;0,"Check Payments",SUMIFS('Payments'!$E$10:$E$509,'Payments'!$B$10:$B$509,A174,'Payments'!$D$10:$D$509,"Settled",'Payments'!$C$10:$C$509,"&lt;="&amp;'Members'!$B$6)-SUMIFS('Payments'!$E$10:$E$509,'Payments'!$B$10:$B$509,A174,'Payments'!$D$10:$D$509,"Refund",'Payments'!$C$10:$C$509,"&lt;="&amp;'Members'!$B$6)))))</x:f>
      </x:c>
      <x:c r="J174" s="13" t="str">
        <x:f>IF(A174="","",IF(ISNUMBER(I174),F174-I174,I174))</x:f>
      </x:c>
      <x:c r="K174" s="11" t="str">
        <x:f>IF(COUNTA(A174:G174)=0,"",IF(A174="","Missing period ID",IF(COUNTIFS($A$10:$A$309,A174)&lt;&gt;1,"Duplicate period ID",IF(COUNTIFS('Members'!$A$10:$A$109,B174)&lt;&gt;1,"Check member ID",IF(OR(NOT(ISNUMBER(D174)),NOT(ISNUMBER(E174)),D174&gt;E174),"Check dates",IF(NOT(ISNUMBER(F174)),"Missing fee",IF(F174&lt;0,"Use positive fee",IF(AND(G174&lt;&gt;"Yes",G174&lt;&gt;"No"),"Check cancellation",IF(AND(G174="No",COUNTIFS($B$10:$B$309,B174,$D$10:$D$309,"&lt;="&amp;E174,$E$10:$E$309,"&gt;="&amp;D174,$G$10:$G$309,"No")&gt;1),"Overlapping terms","OK")))))))))</x:f>
      </x:c>
    </x:row>
    <x:row r="175" ht="23" customHeight="1">
      <x:c r="A175" s="9"/>
      <x:c r="B175" s="9"/>
      <x:c r="C175" s="9"/>
      <x:c r="D175" s="10"/>
      <x:c r="E175" s="10"/>
      <x:c r="F175" s="12"/>
      <x:c r="G175" s="9"/>
      <x:c r="H175" s="11" t="str">
        <x:f>IF(A175="","",IF(K175&lt;&gt;"OK","Check period",IF(OR(NOT(ISNUMBER('Members'!$B$6)),NOT(ISNUMBER('Members'!$D$6)),'Members'!$D$6&lt;0),"Check settings",IF(G175="Yes","Cancelled",IF(D175&gt;'Members'!$B$6,"Future",IF(E175&lt;'Members'!$B$6,"Expired",IF(E175&lt;='Members'!$B$6+'Members'!$D$6,"Upcoming renewal","Active")))))))</x:f>
      </x:c>
      <x:c r="I175" s="13" t="str">
        <x:f>IF(A175="","",IF(K175&lt;&gt;"OK","Check period",IF(NOT(ISNUMBER('Members'!$B$6)),"Check settings",IF(COUNTIFS('Payments'!$B$10:$B$509,A175,'Payments'!$F$10:$F$509,"&lt;&gt;OK")&gt;0,"Check Payments",SUMIFS('Payments'!$E$10:$E$509,'Payments'!$B$10:$B$509,A175,'Payments'!$D$10:$D$509,"Settled",'Payments'!$C$10:$C$509,"&lt;="&amp;'Members'!$B$6)-SUMIFS('Payments'!$E$10:$E$509,'Payments'!$B$10:$B$509,A175,'Payments'!$D$10:$D$509,"Refund",'Payments'!$C$10:$C$509,"&lt;="&amp;'Members'!$B$6)))))</x:f>
      </x:c>
      <x:c r="J175" s="13" t="str">
        <x:f>IF(A175="","",IF(ISNUMBER(I175),F175-I175,I175))</x:f>
      </x:c>
      <x:c r="K175" s="11" t="str">
        <x:f>IF(COUNTA(A175:G175)=0,"",IF(A175="","Missing period ID",IF(COUNTIFS($A$10:$A$309,A175)&lt;&gt;1,"Duplicate period ID",IF(COUNTIFS('Members'!$A$10:$A$109,B175)&lt;&gt;1,"Check member ID",IF(OR(NOT(ISNUMBER(D175)),NOT(ISNUMBER(E175)),D175&gt;E175),"Check dates",IF(NOT(ISNUMBER(F175)),"Missing fee",IF(F175&lt;0,"Use positive fee",IF(AND(G175&lt;&gt;"Yes",G175&lt;&gt;"No"),"Check cancellation",IF(AND(G175="No",COUNTIFS($B$10:$B$309,B175,$D$10:$D$309,"&lt;="&amp;E175,$E$10:$E$309,"&gt;="&amp;D175,$G$10:$G$309,"No")&gt;1),"Overlapping terms","OK")))))))))</x:f>
      </x:c>
    </x:row>
    <x:row r="176" ht="23" customHeight="1">
      <x:c r="A176" s="9"/>
      <x:c r="B176" s="9"/>
      <x:c r="C176" s="9"/>
      <x:c r="D176" s="10"/>
      <x:c r="E176" s="10"/>
      <x:c r="F176" s="12"/>
      <x:c r="G176" s="9"/>
      <x:c r="H176" s="11" t="str">
        <x:f>IF(A176="","",IF(K176&lt;&gt;"OK","Check period",IF(OR(NOT(ISNUMBER('Members'!$B$6)),NOT(ISNUMBER('Members'!$D$6)),'Members'!$D$6&lt;0),"Check settings",IF(G176="Yes","Cancelled",IF(D176&gt;'Members'!$B$6,"Future",IF(E176&lt;'Members'!$B$6,"Expired",IF(E176&lt;='Members'!$B$6+'Members'!$D$6,"Upcoming renewal","Active")))))))</x:f>
      </x:c>
      <x:c r="I176" s="13" t="str">
        <x:f>IF(A176="","",IF(K176&lt;&gt;"OK","Check period",IF(NOT(ISNUMBER('Members'!$B$6)),"Check settings",IF(COUNTIFS('Payments'!$B$10:$B$509,A176,'Payments'!$F$10:$F$509,"&lt;&gt;OK")&gt;0,"Check Payments",SUMIFS('Payments'!$E$10:$E$509,'Payments'!$B$10:$B$509,A176,'Payments'!$D$10:$D$509,"Settled",'Payments'!$C$10:$C$509,"&lt;="&amp;'Members'!$B$6)-SUMIFS('Payments'!$E$10:$E$509,'Payments'!$B$10:$B$509,A176,'Payments'!$D$10:$D$509,"Refund",'Payments'!$C$10:$C$509,"&lt;="&amp;'Members'!$B$6)))))</x:f>
      </x:c>
      <x:c r="J176" s="13" t="str">
        <x:f>IF(A176="","",IF(ISNUMBER(I176),F176-I176,I176))</x:f>
      </x:c>
      <x:c r="K176" s="11" t="str">
        <x:f>IF(COUNTA(A176:G176)=0,"",IF(A176="","Missing period ID",IF(COUNTIFS($A$10:$A$309,A176)&lt;&gt;1,"Duplicate period ID",IF(COUNTIFS('Members'!$A$10:$A$109,B176)&lt;&gt;1,"Check member ID",IF(OR(NOT(ISNUMBER(D176)),NOT(ISNUMBER(E176)),D176&gt;E176),"Check dates",IF(NOT(ISNUMBER(F176)),"Missing fee",IF(F176&lt;0,"Use positive fee",IF(AND(G176&lt;&gt;"Yes",G176&lt;&gt;"No"),"Check cancellation",IF(AND(G176="No",COUNTIFS($B$10:$B$309,B176,$D$10:$D$309,"&lt;="&amp;E176,$E$10:$E$309,"&gt;="&amp;D176,$G$10:$G$309,"No")&gt;1),"Overlapping terms","OK")))))))))</x:f>
      </x:c>
    </x:row>
    <x:row r="177" ht="23" customHeight="1">
      <x:c r="A177" s="9"/>
      <x:c r="B177" s="9"/>
      <x:c r="C177" s="9"/>
      <x:c r="D177" s="10"/>
      <x:c r="E177" s="10"/>
      <x:c r="F177" s="12"/>
      <x:c r="G177" s="9"/>
      <x:c r="H177" s="11" t="str">
        <x:f>IF(A177="","",IF(K177&lt;&gt;"OK","Check period",IF(OR(NOT(ISNUMBER('Members'!$B$6)),NOT(ISNUMBER('Members'!$D$6)),'Members'!$D$6&lt;0),"Check settings",IF(G177="Yes","Cancelled",IF(D177&gt;'Members'!$B$6,"Future",IF(E177&lt;'Members'!$B$6,"Expired",IF(E177&lt;='Members'!$B$6+'Members'!$D$6,"Upcoming renewal","Active")))))))</x:f>
      </x:c>
      <x:c r="I177" s="13" t="str">
        <x:f>IF(A177="","",IF(K177&lt;&gt;"OK","Check period",IF(NOT(ISNUMBER('Members'!$B$6)),"Check settings",IF(COUNTIFS('Payments'!$B$10:$B$509,A177,'Payments'!$F$10:$F$509,"&lt;&gt;OK")&gt;0,"Check Payments",SUMIFS('Payments'!$E$10:$E$509,'Payments'!$B$10:$B$509,A177,'Payments'!$D$10:$D$509,"Settled",'Payments'!$C$10:$C$509,"&lt;="&amp;'Members'!$B$6)-SUMIFS('Payments'!$E$10:$E$509,'Payments'!$B$10:$B$509,A177,'Payments'!$D$10:$D$509,"Refund",'Payments'!$C$10:$C$509,"&lt;="&amp;'Members'!$B$6)))))</x:f>
      </x:c>
      <x:c r="J177" s="13" t="str">
        <x:f>IF(A177="","",IF(ISNUMBER(I177),F177-I177,I177))</x:f>
      </x:c>
      <x:c r="K177" s="11" t="str">
        <x:f>IF(COUNTA(A177:G177)=0,"",IF(A177="","Missing period ID",IF(COUNTIFS($A$10:$A$309,A177)&lt;&gt;1,"Duplicate period ID",IF(COUNTIFS('Members'!$A$10:$A$109,B177)&lt;&gt;1,"Check member ID",IF(OR(NOT(ISNUMBER(D177)),NOT(ISNUMBER(E177)),D177&gt;E177),"Check dates",IF(NOT(ISNUMBER(F177)),"Missing fee",IF(F177&lt;0,"Use positive fee",IF(AND(G177&lt;&gt;"Yes",G177&lt;&gt;"No"),"Check cancellation",IF(AND(G177="No",COUNTIFS($B$10:$B$309,B177,$D$10:$D$309,"&lt;="&amp;E177,$E$10:$E$309,"&gt;="&amp;D177,$G$10:$G$309,"No")&gt;1),"Overlapping terms","OK")))))))))</x:f>
      </x:c>
    </x:row>
    <x:row r="178" ht="23" customHeight="1">
      <x:c r="A178" s="9"/>
      <x:c r="B178" s="9"/>
      <x:c r="C178" s="9"/>
      <x:c r="D178" s="10"/>
      <x:c r="E178" s="10"/>
      <x:c r="F178" s="12"/>
      <x:c r="G178" s="9"/>
      <x:c r="H178" s="11" t="str">
        <x:f>IF(A178="","",IF(K178&lt;&gt;"OK","Check period",IF(OR(NOT(ISNUMBER('Members'!$B$6)),NOT(ISNUMBER('Members'!$D$6)),'Members'!$D$6&lt;0),"Check settings",IF(G178="Yes","Cancelled",IF(D178&gt;'Members'!$B$6,"Future",IF(E178&lt;'Members'!$B$6,"Expired",IF(E178&lt;='Members'!$B$6+'Members'!$D$6,"Upcoming renewal","Active")))))))</x:f>
      </x:c>
      <x:c r="I178" s="13" t="str">
        <x:f>IF(A178="","",IF(K178&lt;&gt;"OK","Check period",IF(NOT(ISNUMBER('Members'!$B$6)),"Check settings",IF(COUNTIFS('Payments'!$B$10:$B$509,A178,'Payments'!$F$10:$F$509,"&lt;&gt;OK")&gt;0,"Check Payments",SUMIFS('Payments'!$E$10:$E$509,'Payments'!$B$10:$B$509,A178,'Payments'!$D$10:$D$509,"Settled",'Payments'!$C$10:$C$509,"&lt;="&amp;'Members'!$B$6)-SUMIFS('Payments'!$E$10:$E$509,'Payments'!$B$10:$B$509,A178,'Payments'!$D$10:$D$509,"Refund",'Payments'!$C$10:$C$509,"&lt;="&amp;'Members'!$B$6)))))</x:f>
      </x:c>
      <x:c r="J178" s="13" t="str">
        <x:f>IF(A178="","",IF(ISNUMBER(I178),F178-I178,I178))</x:f>
      </x:c>
      <x:c r="K178" s="11" t="str">
        <x:f>IF(COUNTA(A178:G178)=0,"",IF(A178="","Missing period ID",IF(COUNTIFS($A$10:$A$309,A178)&lt;&gt;1,"Duplicate period ID",IF(COUNTIFS('Members'!$A$10:$A$109,B178)&lt;&gt;1,"Check member ID",IF(OR(NOT(ISNUMBER(D178)),NOT(ISNUMBER(E178)),D178&gt;E178),"Check dates",IF(NOT(ISNUMBER(F178)),"Missing fee",IF(F178&lt;0,"Use positive fee",IF(AND(G178&lt;&gt;"Yes",G178&lt;&gt;"No"),"Check cancellation",IF(AND(G178="No",COUNTIFS($B$10:$B$309,B178,$D$10:$D$309,"&lt;="&amp;E178,$E$10:$E$309,"&gt;="&amp;D178,$G$10:$G$309,"No")&gt;1),"Overlapping terms","OK")))))))))</x:f>
      </x:c>
    </x:row>
    <x:row r="179" ht="23" customHeight="1">
      <x:c r="A179" s="9"/>
      <x:c r="B179" s="9"/>
      <x:c r="C179" s="9"/>
      <x:c r="D179" s="10"/>
      <x:c r="E179" s="10"/>
      <x:c r="F179" s="12"/>
      <x:c r="G179" s="9"/>
      <x:c r="H179" s="11" t="str">
        <x:f>IF(A179="","",IF(K179&lt;&gt;"OK","Check period",IF(OR(NOT(ISNUMBER('Members'!$B$6)),NOT(ISNUMBER('Members'!$D$6)),'Members'!$D$6&lt;0),"Check settings",IF(G179="Yes","Cancelled",IF(D179&gt;'Members'!$B$6,"Future",IF(E179&lt;'Members'!$B$6,"Expired",IF(E179&lt;='Members'!$B$6+'Members'!$D$6,"Upcoming renewal","Active")))))))</x:f>
      </x:c>
      <x:c r="I179" s="13" t="str">
        <x:f>IF(A179="","",IF(K179&lt;&gt;"OK","Check period",IF(NOT(ISNUMBER('Members'!$B$6)),"Check settings",IF(COUNTIFS('Payments'!$B$10:$B$509,A179,'Payments'!$F$10:$F$509,"&lt;&gt;OK")&gt;0,"Check Payments",SUMIFS('Payments'!$E$10:$E$509,'Payments'!$B$10:$B$509,A179,'Payments'!$D$10:$D$509,"Settled",'Payments'!$C$10:$C$509,"&lt;="&amp;'Members'!$B$6)-SUMIFS('Payments'!$E$10:$E$509,'Payments'!$B$10:$B$509,A179,'Payments'!$D$10:$D$509,"Refund",'Payments'!$C$10:$C$509,"&lt;="&amp;'Members'!$B$6)))))</x:f>
      </x:c>
      <x:c r="J179" s="13" t="str">
        <x:f>IF(A179="","",IF(ISNUMBER(I179),F179-I179,I179))</x:f>
      </x:c>
      <x:c r="K179" s="11" t="str">
        <x:f>IF(COUNTA(A179:G179)=0,"",IF(A179="","Missing period ID",IF(COUNTIFS($A$10:$A$309,A179)&lt;&gt;1,"Duplicate period ID",IF(COUNTIFS('Members'!$A$10:$A$109,B179)&lt;&gt;1,"Check member ID",IF(OR(NOT(ISNUMBER(D179)),NOT(ISNUMBER(E179)),D179&gt;E179),"Check dates",IF(NOT(ISNUMBER(F179)),"Missing fee",IF(F179&lt;0,"Use positive fee",IF(AND(G179&lt;&gt;"Yes",G179&lt;&gt;"No"),"Check cancellation",IF(AND(G179="No",COUNTIFS($B$10:$B$309,B179,$D$10:$D$309,"&lt;="&amp;E179,$E$10:$E$309,"&gt;="&amp;D179,$G$10:$G$309,"No")&gt;1),"Overlapping terms","OK")))))))))</x:f>
      </x:c>
    </x:row>
    <x:row r="180" ht="23" customHeight="1">
      <x:c r="A180" s="9"/>
      <x:c r="B180" s="9"/>
      <x:c r="C180" s="9"/>
      <x:c r="D180" s="10"/>
      <x:c r="E180" s="10"/>
      <x:c r="F180" s="12"/>
      <x:c r="G180" s="9"/>
      <x:c r="H180" s="11" t="str">
        <x:f>IF(A180="","",IF(K180&lt;&gt;"OK","Check period",IF(OR(NOT(ISNUMBER('Members'!$B$6)),NOT(ISNUMBER('Members'!$D$6)),'Members'!$D$6&lt;0),"Check settings",IF(G180="Yes","Cancelled",IF(D180&gt;'Members'!$B$6,"Future",IF(E180&lt;'Members'!$B$6,"Expired",IF(E180&lt;='Members'!$B$6+'Members'!$D$6,"Upcoming renewal","Active")))))))</x:f>
      </x:c>
      <x:c r="I180" s="13" t="str">
        <x:f>IF(A180="","",IF(K180&lt;&gt;"OK","Check period",IF(NOT(ISNUMBER('Members'!$B$6)),"Check settings",IF(COUNTIFS('Payments'!$B$10:$B$509,A180,'Payments'!$F$10:$F$509,"&lt;&gt;OK")&gt;0,"Check Payments",SUMIFS('Payments'!$E$10:$E$509,'Payments'!$B$10:$B$509,A180,'Payments'!$D$10:$D$509,"Settled",'Payments'!$C$10:$C$509,"&lt;="&amp;'Members'!$B$6)-SUMIFS('Payments'!$E$10:$E$509,'Payments'!$B$10:$B$509,A180,'Payments'!$D$10:$D$509,"Refund",'Payments'!$C$10:$C$509,"&lt;="&amp;'Members'!$B$6)))))</x:f>
      </x:c>
      <x:c r="J180" s="13" t="str">
        <x:f>IF(A180="","",IF(ISNUMBER(I180),F180-I180,I180))</x:f>
      </x:c>
      <x:c r="K180" s="11" t="str">
        <x:f>IF(COUNTA(A180:G180)=0,"",IF(A180="","Missing period ID",IF(COUNTIFS($A$10:$A$309,A180)&lt;&gt;1,"Duplicate period ID",IF(COUNTIFS('Members'!$A$10:$A$109,B180)&lt;&gt;1,"Check member ID",IF(OR(NOT(ISNUMBER(D180)),NOT(ISNUMBER(E180)),D180&gt;E180),"Check dates",IF(NOT(ISNUMBER(F180)),"Missing fee",IF(F180&lt;0,"Use positive fee",IF(AND(G180&lt;&gt;"Yes",G180&lt;&gt;"No"),"Check cancellation",IF(AND(G180="No",COUNTIFS($B$10:$B$309,B180,$D$10:$D$309,"&lt;="&amp;E180,$E$10:$E$309,"&gt;="&amp;D180,$G$10:$G$309,"No")&gt;1),"Overlapping terms","OK")))))))))</x:f>
      </x:c>
    </x:row>
    <x:row r="181" ht="23" customHeight="1">
      <x:c r="A181" s="9"/>
      <x:c r="B181" s="9"/>
      <x:c r="C181" s="9"/>
      <x:c r="D181" s="10"/>
      <x:c r="E181" s="10"/>
      <x:c r="F181" s="12"/>
      <x:c r="G181" s="9"/>
      <x:c r="H181" s="11" t="str">
        <x:f>IF(A181="","",IF(K181&lt;&gt;"OK","Check period",IF(OR(NOT(ISNUMBER('Members'!$B$6)),NOT(ISNUMBER('Members'!$D$6)),'Members'!$D$6&lt;0),"Check settings",IF(G181="Yes","Cancelled",IF(D181&gt;'Members'!$B$6,"Future",IF(E181&lt;'Members'!$B$6,"Expired",IF(E181&lt;='Members'!$B$6+'Members'!$D$6,"Upcoming renewal","Active")))))))</x:f>
      </x:c>
      <x:c r="I181" s="13" t="str">
        <x:f>IF(A181="","",IF(K181&lt;&gt;"OK","Check period",IF(NOT(ISNUMBER('Members'!$B$6)),"Check settings",IF(COUNTIFS('Payments'!$B$10:$B$509,A181,'Payments'!$F$10:$F$509,"&lt;&gt;OK")&gt;0,"Check Payments",SUMIFS('Payments'!$E$10:$E$509,'Payments'!$B$10:$B$509,A181,'Payments'!$D$10:$D$509,"Settled",'Payments'!$C$10:$C$509,"&lt;="&amp;'Members'!$B$6)-SUMIFS('Payments'!$E$10:$E$509,'Payments'!$B$10:$B$509,A181,'Payments'!$D$10:$D$509,"Refund",'Payments'!$C$10:$C$509,"&lt;="&amp;'Members'!$B$6)))))</x:f>
      </x:c>
      <x:c r="J181" s="13" t="str">
        <x:f>IF(A181="","",IF(ISNUMBER(I181),F181-I181,I181))</x:f>
      </x:c>
      <x:c r="K181" s="11" t="str">
        <x:f>IF(COUNTA(A181:G181)=0,"",IF(A181="","Missing period ID",IF(COUNTIFS($A$10:$A$309,A181)&lt;&gt;1,"Duplicate period ID",IF(COUNTIFS('Members'!$A$10:$A$109,B181)&lt;&gt;1,"Check member ID",IF(OR(NOT(ISNUMBER(D181)),NOT(ISNUMBER(E181)),D181&gt;E181),"Check dates",IF(NOT(ISNUMBER(F181)),"Missing fee",IF(F181&lt;0,"Use positive fee",IF(AND(G181&lt;&gt;"Yes",G181&lt;&gt;"No"),"Check cancellation",IF(AND(G181="No",COUNTIFS($B$10:$B$309,B181,$D$10:$D$309,"&lt;="&amp;E181,$E$10:$E$309,"&gt;="&amp;D181,$G$10:$G$309,"No")&gt;1),"Overlapping terms","OK")))))))))</x:f>
      </x:c>
    </x:row>
    <x:row r="182" ht="23" customHeight="1">
      <x:c r="A182" s="9"/>
      <x:c r="B182" s="9"/>
      <x:c r="C182" s="9"/>
      <x:c r="D182" s="10"/>
      <x:c r="E182" s="10"/>
      <x:c r="F182" s="12"/>
      <x:c r="G182" s="9"/>
      <x:c r="H182" s="11" t="str">
        <x:f>IF(A182="","",IF(K182&lt;&gt;"OK","Check period",IF(OR(NOT(ISNUMBER('Members'!$B$6)),NOT(ISNUMBER('Members'!$D$6)),'Members'!$D$6&lt;0),"Check settings",IF(G182="Yes","Cancelled",IF(D182&gt;'Members'!$B$6,"Future",IF(E182&lt;'Members'!$B$6,"Expired",IF(E182&lt;='Members'!$B$6+'Members'!$D$6,"Upcoming renewal","Active")))))))</x:f>
      </x:c>
      <x:c r="I182" s="13" t="str">
        <x:f>IF(A182="","",IF(K182&lt;&gt;"OK","Check period",IF(NOT(ISNUMBER('Members'!$B$6)),"Check settings",IF(COUNTIFS('Payments'!$B$10:$B$509,A182,'Payments'!$F$10:$F$509,"&lt;&gt;OK")&gt;0,"Check Payments",SUMIFS('Payments'!$E$10:$E$509,'Payments'!$B$10:$B$509,A182,'Payments'!$D$10:$D$509,"Settled",'Payments'!$C$10:$C$509,"&lt;="&amp;'Members'!$B$6)-SUMIFS('Payments'!$E$10:$E$509,'Payments'!$B$10:$B$509,A182,'Payments'!$D$10:$D$509,"Refund",'Payments'!$C$10:$C$509,"&lt;="&amp;'Members'!$B$6)))))</x:f>
      </x:c>
      <x:c r="J182" s="13" t="str">
        <x:f>IF(A182="","",IF(ISNUMBER(I182),F182-I182,I182))</x:f>
      </x:c>
      <x:c r="K182" s="11" t="str">
        <x:f>IF(COUNTA(A182:G182)=0,"",IF(A182="","Missing period ID",IF(COUNTIFS($A$10:$A$309,A182)&lt;&gt;1,"Duplicate period ID",IF(COUNTIFS('Members'!$A$10:$A$109,B182)&lt;&gt;1,"Check member ID",IF(OR(NOT(ISNUMBER(D182)),NOT(ISNUMBER(E182)),D182&gt;E182),"Check dates",IF(NOT(ISNUMBER(F182)),"Missing fee",IF(F182&lt;0,"Use positive fee",IF(AND(G182&lt;&gt;"Yes",G182&lt;&gt;"No"),"Check cancellation",IF(AND(G182="No",COUNTIFS($B$10:$B$309,B182,$D$10:$D$309,"&lt;="&amp;E182,$E$10:$E$309,"&gt;="&amp;D182,$G$10:$G$309,"No")&gt;1),"Overlapping terms","OK")))))))))</x:f>
      </x:c>
    </x:row>
    <x:row r="183" ht="23" customHeight="1">
      <x:c r="A183" s="9"/>
      <x:c r="B183" s="9"/>
      <x:c r="C183" s="9"/>
      <x:c r="D183" s="10"/>
      <x:c r="E183" s="10"/>
      <x:c r="F183" s="12"/>
      <x:c r="G183" s="9"/>
      <x:c r="H183" s="11" t="str">
        <x:f>IF(A183="","",IF(K183&lt;&gt;"OK","Check period",IF(OR(NOT(ISNUMBER('Members'!$B$6)),NOT(ISNUMBER('Members'!$D$6)),'Members'!$D$6&lt;0),"Check settings",IF(G183="Yes","Cancelled",IF(D183&gt;'Members'!$B$6,"Future",IF(E183&lt;'Members'!$B$6,"Expired",IF(E183&lt;='Members'!$B$6+'Members'!$D$6,"Upcoming renewal","Active")))))))</x:f>
      </x:c>
      <x:c r="I183" s="13" t="str">
        <x:f>IF(A183="","",IF(K183&lt;&gt;"OK","Check period",IF(NOT(ISNUMBER('Members'!$B$6)),"Check settings",IF(COUNTIFS('Payments'!$B$10:$B$509,A183,'Payments'!$F$10:$F$509,"&lt;&gt;OK")&gt;0,"Check Payments",SUMIFS('Payments'!$E$10:$E$509,'Payments'!$B$10:$B$509,A183,'Payments'!$D$10:$D$509,"Settled",'Payments'!$C$10:$C$509,"&lt;="&amp;'Members'!$B$6)-SUMIFS('Payments'!$E$10:$E$509,'Payments'!$B$10:$B$509,A183,'Payments'!$D$10:$D$509,"Refund",'Payments'!$C$10:$C$509,"&lt;="&amp;'Members'!$B$6)))))</x:f>
      </x:c>
      <x:c r="J183" s="13" t="str">
        <x:f>IF(A183="","",IF(ISNUMBER(I183),F183-I183,I183))</x:f>
      </x:c>
      <x:c r="K183" s="11" t="str">
        <x:f>IF(COUNTA(A183:G183)=0,"",IF(A183="","Missing period ID",IF(COUNTIFS($A$10:$A$309,A183)&lt;&gt;1,"Duplicate period ID",IF(COUNTIFS('Members'!$A$10:$A$109,B183)&lt;&gt;1,"Check member ID",IF(OR(NOT(ISNUMBER(D183)),NOT(ISNUMBER(E183)),D183&gt;E183),"Check dates",IF(NOT(ISNUMBER(F183)),"Missing fee",IF(F183&lt;0,"Use positive fee",IF(AND(G183&lt;&gt;"Yes",G183&lt;&gt;"No"),"Check cancellation",IF(AND(G183="No",COUNTIFS($B$10:$B$309,B183,$D$10:$D$309,"&lt;="&amp;E183,$E$10:$E$309,"&gt;="&amp;D183,$G$10:$G$309,"No")&gt;1),"Overlapping terms","OK")))))))))</x:f>
      </x:c>
    </x:row>
    <x:row r="184" ht="23" customHeight="1">
      <x:c r="A184" s="9"/>
      <x:c r="B184" s="9"/>
      <x:c r="C184" s="9"/>
      <x:c r="D184" s="10"/>
      <x:c r="E184" s="10"/>
      <x:c r="F184" s="12"/>
      <x:c r="G184" s="9"/>
      <x:c r="H184" s="11" t="str">
        <x:f>IF(A184="","",IF(K184&lt;&gt;"OK","Check period",IF(OR(NOT(ISNUMBER('Members'!$B$6)),NOT(ISNUMBER('Members'!$D$6)),'Members'!$D$6&lt;0),"Check settings",IF(G184="Yes","Cancelled",IF(D184&gt;'Members'!$B$6,"Future",IF(E184&lt;'Members'!$B$6,"Expired",IF(E184&lt;='Members'!$B$6+'Members'!$D$6,"Upcoming renewal","Active")))))))</x:f>
      </x:c>
      <x:c r="I184" s="13" t="str">
        <x:f>IF(A184="","",IF(K184&lt;&gt;"OK","Check period",IF(NOT(ISNUMBER('Members'!$B$6)),"Check settings",IF(COUNTIFS('Payments'!$B$10:$B$509,A184,'Payments'!$F$10:$F$509,"&lt;&gt;OK")&gt;0,"Check Payments",SUMIFS('Payments'!$E$10:$E$509,'Payments'!$B$10:$B$509,A184,'Payments'!$D$10:$D$509,"Settled",'Payments'!$C$10:$C$509,"&lt;="&amp;'Members'!$B$6)-SUMIFS('Payments'!$E$10:$E$509,'Payments'!$B$10:$B$509,A184,'Payments'!$D$10:$D$509,"Refund",'Payments'!$C$10:$C$509,"&lt;="&amp;'Members'!$B$6)))))</x:f>
      </x:c>
      <x:c r="J184" s="13" t="str">
        <x:f>IF(A184="","",IF(ISNUMBER(I184),F184-I184,I184))</x:f>
      </x:c>
      <x:c r="K184" s="11" t="str">
        <x:f>IF(COUNTA(A184:G184)=0,"",IF(A184="","Missing period ID",IF(COUNTIFS($A$10:$A$309,A184)&lt;&gt;1,"Duplicate period ID",IF(COUNTIFS('Members'!$A$10:$A$109,B184)&lt;&gt;1,"Check member ID",IF(OR(NOT(ISNUMBER(D184)),NOT(ISNUMBER(E184)),D184&gt;E184),"Check dates",IF(NOT(ISNUMBER(F184)),"Missing fee",IF(F184&lt;0,"Use positive fee",IF(AND(G184&lt;&gt;"Yes",G184&lt;&gt;"No"),"Check cancellation",IF(AND(G184="No",COUNTIFS($B$10:$B$309,B184,$D$10:$D$309,"&lt;="&amp;E184,$E$10:$E$309,"&gt;="&amp;D184,$G$10:$G$309,"No")&gt;1),"Overlapping terms","OK")))))))))</x:f>
      </x:c>
    </x:row>
    <x:row r="185" ht="23" customHeight="1">
      <x:c r="A185" s="9"/>
      <x:c r="B185" s="9"/>
      <x:c r="C185" s="9"/>
      <x:c r="D185" s="10"/>
      <x:c r="E185" s="10"/>
      <x:c r="F185" s="12"/>
      <x:c r="G185" s="9"/>
      <x:c r="H185" s="11" t="str">
        <x:f>IF(A185="","",IF(K185&lt;&gt;"OK","Check period",IF(OR(NOT(ISNUMBER('Members'!$B$6)),NOT(ISNUMBER('Members'!$D$6)),'Members'!$D$6&lt;0),"Check settings",IF(G185="Yes","Cancelled",IF(D185&gt;'Members'!$B$6,"Future",IF(E185&lt;'Members'!$B$6,"Expired",IF(E185&lt;='Members'!$B$6+'Members'!$D$6,"Upcoming renewal","Active")))))))</x:f>
      </x:c>
      <x:c r="I185" s="13" t="str">
        <x:f>IF(A185="","",IF(K185&lt;&gt;"OK","Check period",IF(NOT(ISNUMBER('Members'!$B$6)),"Check settings",IF(COUNTIFS('Payments'!$B$10:$B$509,A185,'Payments'!$F$10:$F$509,"&lt;&gt;OK")&gt;0,"Check Payments",SUMIFS('Payments'!$E$10:$E$509,'Payments'!$B$10:$B$509,A185,'Payments'!$D$10:$D$509,"Settled",'Payments'!$C$10:$C$509,"&lt;="&amp;'Members'!$B$6)-SUMIFS('Payments'!$E$10:$E$509,'Payments'!$B$10:$B$509,A185,'Payments'!$D$10:$D$509,"Refund",'Payments'!$C$10:$C$509,"&lt;="&amp;'Members'!$B$6)))))</x:f>
      </x:c>
      <x:c r="J185" s="13" t="str">
        <x:f>IF(A185="","",IF(ISNUMBER(I185),F185-I185,I185))</x:f>
      </x:c>
      <x:c r="K185" s="11" t="str">
        <x:f>IF(COUNTA(A185:G185)=0,"",IF(A185="","Missing period ID",IF(COUNTIFS($A$10:$A$309,A185)&lt;&gt;1,"Duplicate period ID",IF(COUNTIFS('Members'!$A$10:$A$109,B185)&lt;&gt;1,"Check member ID",IF(OR(NOT(ISNUMBER(D185)),NOT(ISNUMBER(E185)),D185&gt;E185),"Check dates",IF(NOT(ISNUMBER(F185)),"Missing fee",IF(F185&lt;0,"Use positive fee",IF(AND(G185&lt;&gt;"Yes",G185&lt;&gt;"No"),"Check cancellation",IF(AND(G185="No",COUNTIFS($B$10:$B$309,B185,$D$10:$D$309,"&lt;="&amp;E185,$E$10:$E$309,"&gt;="&amp;D185,$G$10:$G$309,"No")&gt;1),"Overlapping terms","OK")))))))))</x:f>
      </x:c>
    </x:row>
    <x:row r="186" ht="23" customHeight="1">
      <x:c r="A186" s="9"/>
      <x:c r="B186" s="9"/>
      <x:c r="C186" s="9"/>
      <x:c r="D186" s="10"/>
      <x:c r="E186" s="10"/>
      <x:c r="F186" s="12"/>
      <x:c r="G186" s="9"/>
      <x:c r="H186" s="11" t="str">
        <x:f>IF(A186="","",IF(K186&lt;&gt;"OK","Check period",IF(OR(NOT(ISNUMBER('Members'!$B$6)),NOT(ISNUMBER('Members'!$D$6)),'Members'!$D$6&lt;0),"Check settings",IF(G186="Yes","Cancelled",IF(D186&gt;'Members'!$B$6,"Future",IF(E186&lt;'Members'!$B$6,"Expired",IF(E186&lt;='Members'!$B$6+'Members'!$D$6,"Upcoming renewal","Active")))))))</x:f>
      </x:c>
      <x:c r="I186" s="13" t="str">
        <x:f>IF(A186="","",IF(K186&lt;&gt;"OK","Check period",IF(NOT(ISNUMBER('Members'!$B$6)),"Check settings",IF(COUNTIFS('Payments'!$B$10:$B$509,A186,'Payments'!$F$10:$F$509,"&lt;&gt;OK")&gt;0,"Check Payments",SUMIFS('Payments'!$E$10:$E$509,'Payments'!$B$10:$B$509,A186,'Payments'!$D$10:$D$509,"Settled",'Payments'!$C$10:$C$509,"&lt;="&amp;'Members'!$B$6)-SUMIFS('Payments'!$E$10:$E$509,'Payments'!$B$10:$B$509,A186,'Payments'!$D$10:$D$509,"Refund",'Payments'!$C$10:$C$509,"&lt;="&amp;'Members'!$B$6)))))</x:f>
      </x:c>
      <x:c r="J186" s="13" t="str">
        <x:f>IF(A186="","",IF(ISNUMBER(I186),F186-I186,I186))</x:f>
      </x:c>
      <x:c r="K186" s="11" t="str">
        <x:f>IF(COUNTA(A186:G186)=0,"",IF(A186="","Missing period ID",IF(COUNTIFS($A$10:$A$309,A186)&lt;&gt;1,"Duplicate period ID",IF(COUNTIFS('Members'!$A$10:$A$109,B186)&lt;&gt;1,"Check member ID",IF(OR(NOT(ISNUMBER(D186)),NOT(ISNUMBER(E186)),D186&gt;E186),"Check dates",IF(NOT(ISNUMBER(F186)),"Missing fee",IF(F186&lt;0,"Use positive fee",IF(AND(G186&lt;&gt;"Yes",G186&lt;&gt;"No"),"Check cancellation",IF(AND(G186="No",COUNTIFS($B$10:$B$309,B186,$D$10:$D$309,"&lt;="&amp;E186,$E$10:$E$309,"&gt;="&amp;D186,$G$10:$G$309,"No")&gt;1),"Overlapping terms","OK")))))))))</x:f>
      </x:c>
    </x:row>
    <x:row r="187" ht="23" customHeight="1">
      <x:c r="A187" s="9"/>
      <x:c r="B187" s="9"/>
      <x:c r="C187" s="9"/>
      <x:c r="D187" s="10"/>
      <x:c r="E187" s="10"/>
      <x:c r="F187" s="12"/>
      <x:c r="G187" s="9"/>
      <x:c r="H187" s="11" t="str">
        <x:f>IF(A187="","",IF(K187&lt;&gt;"OK","Check period",IF(OR(NOT(ISNUMBER('Members'!$B$6)),NOT(ISNUMBER('Members'!$D$6)),'Members'!$D$6&lt;0),"Check settings",IF(G187="Yes","Cancelled",IF(D187&gt;'Members'!$B$6,"Future",IF(E187&lt;'Members'!$B$6,"Expired",IF(E187&lt;='Members'!$B$6+'Members'!$D$6,"Upcoming renewal","Active")))))))</x:f>
      </x:c>
      <x:c r="I187" s="13" t="str">
        <x:f>IF(A187="","",IF(K187&lt;&gt;"OK","Check period",IF(NOT(ISNUMBER('Members'!$B$6)),"Check settings",IF(COUNTIFS('Payments'!$B$10:$B$509,A187,'Payments'!$F$10:$F$509,"&lt;&gt;OK")&gt;0,"Check Payments",SUMIFS('Payments'!$E$10:$E$509,'Payments'!$B$10:$B$509,A187,'Payments'!$D$10:$D$509,"Settled",'Payments'!$C$10:$C$509,"&lt;="&amp;'Members'!$B$6)-SUMIFS('Payments'!$E$10:$E$509,'Payments'!$B$10:$B$509,A187,'Payments'!$D$10:$D$509,"Refund",'Payments'!$C$10:$C$509,"&lt;="&amp;'Members'!$B$6)))))</x:f>
      </x:c>
      <x:c r="J187" s="13" t="str">
        <x:f>IF(A187="","",IF(ISNUMBER(I187),F187-I187,I187))</x:f>
      </x:c>
      <x:c r="K187" s="11" t="str">
        <x:f>IF(COUNTA(A187:G187)=0,"",IF(A187="","Missing period ID",IF(COUNTIFS($A$10:$A$309,A187)&lt;&gt;1,"Duplicate period ID",IF(COUNTIFS('Members'!$A$10:$A$109,B187)&lt;&gt;1,"Check member ID",IF(OR(NOT(ISNUMBER(D187)),NOT(ISNUMBER(E187)),D187&gt;E187),"Check dates",IF(NOT(ISNUMBER(F187)),"Missing fee",IF(F187&lt;0,"Use positive fee",IF(AND(G187&lt;&gt;"Yes",G187&lt;&gt;"No"),"Check cancellation",IF(AND(G187="No",COUNTIFS($B$10:$B$309,B187,$D$10:$D$309,"&lt;="&amp;E187,$E$10:$E$309,"&gt;="&amp;D187,$G$10:$G$309,"No")&gt;1),"Overlapping terms","OK")))))))))</x:f>
      </x:c>
    </x:row>
    <x:row r="188" ht="23" customHeight="1">
      <x:c r="A188" s="9"/>
      <x:c r="B188" s="9"/>
      <x:c r="C188" s="9"/>
      <x:c r="D188" s="10"/>
      <x:c r="E188" s="10"/>
      <x:c r="F188" s="12"/>
      <x:c r="G188" s="9"/>
      <x:c r="H188" s="11" t="str">
        <x:f>IF(A188="","",IF(K188&lt;&gt;"OK","Check period",IF(OR(NOT(ISNUMBER('Members'!$B$6)),NOT(ISNUMBER('Members'!$D$6)),'Members'!$D$6&lt;0),"Check settings",IF(G188="Yes","Cancelled",IF(D188&gt;'Members'!$B$6,"Future",IF(E188&lt;'Members'!$B$6,"Expired",IF(E188&lt;='Members'!$B$6+'Members'!$D$6,"Upcoming renewal","Active")))))))</x:f>
      </x:c>
      <x:c r="I188" s="13" t="str">
        <x:f>IF(A188="","",IF(K188&lt;&gt;"OK","Check period",IF(NOT(ISNUMBER('Members'!$B$6)),"Check settings",IF(COUNTIFS('Payments'!$B$10:$B$509,A188,'Payments'!$F$10:$F$509,"&lt;&gt;OK")&gt;0,"Check Payments",SUMIFS('Payments'!$E$10:$E$509,'Payments'!$B$10:$B$509,A188,'Payments'!$D$10:$D$509,"Settled",'Payments'!$C$10:$C$509,"&lt;="&amp;'Members'!$B$6)-SUMIFS('Payments'!$E$10:$E$509,'Payments'!$B$10:$B$509,A188,'Payments'!$D$10:$D$509,"Refund",'Payments'!$C$10:$C$509,"&lt;="&amp;'Members'!$B$6)))))</x:f>
      </x:c>
      <x:c r="J188" s="13" t="str">
        <x:f>IF(A188="","",IF(ISNUMBER(I188),F188-I188,I188))</x:f>
      </x:c>
      <x:c r="K188" s="11" t="str">
        <x:f>IF(COUNTA(A188:G188)=0,"",IF(A188="","Missing period ID",IF(COUNTIFS($A$10:$A$309,A188)&lt;&gt;1,"Duplicate period ID",IF(COUNTIFS('Members'!$A$10:$A$109,B188)&lt;&gt;1,"Check member ID",IF(OR(NOT(ISNUMBER(D188)),NOT(ISNUMBER(E188)),D188&gt;E188),"Check dates",IF(NOT(ISNUMBER(F188)),"Missing fee",IF(F188&lt;0,"Use positive fee",IF(AND(G188&lt;&gt;"Yes",G188&lt;&gt;"No"),"Check cancellation",IF(AND(G188="No",COUNTIFS($B$10:$B$309,B188,$D$10:$D$309,"&lt;="&amp;E188,$E$10:$E$309,"&gt;="&amp;D188,$G$10:$G$309,"No")&gt;1),"Overlapping terms","OK")))))))))</x:f>
      </x:c>
    </x:row>
    <x:row r="189" ht="23" customHeight="1">
      <x:c r="A189" s="9"/>
      <x:c r="B189" s="9"/>
      <x:c r="C189" s="9"/>
      <x:c r="D189" s="10"/>
      <x:c r="E189" s="10"/>
      <x:c r="F189" s="12"/>
      <x:c r="G189" s="9"/>
      <x:c r="H189" s="11" t="str">
        <x:f>IF(A189="","",IF(K189&lt;&gt;"OK","Check period",IF(OR(NOT(ISNUMBER('Members'!$B$6)),NOT(ISNUMBER('Members'!$D$6)),'Members'!$D$6&lt;0),"Check settings",IF(G189="Yes","Cancelled",IF(D189&gt;'Members'!$B$6,"Future",IF(E189&lt;'Members'!$B$6,"Expired",IF(E189&lt;='Members'!$B$6+'Members'!$D$6,"Upcoming renewal","Active")))))))</x:f>
      </x:c>
      <x:c r="I189" s="13" t="str">
        <x:f>IF(A189="","",IF(K189&lt;&gt;"OK","Check period",IF(NOT(ISNUMBER('Members'!$B$6)),"Check settings",IF(COUNTIFS('Payments'!$B$10:$B$509,A189,'Payments'!$F$10:$F$509,"&lt;&gt;OK")&gt;0,"Check Payments",SUMIFS('Payments'!$E$10:$E$509,'Payments'!$B$10:$B$509,A189,'Payments'!$D$10:$D$509,"Settled",'Payments'!$C$10:$C$509,"&lt;="&amp;'Members'!$B$6)-SUMIFS('Payments'!$E$10:$E$509,'Payments'!$B$10:$B$509,A189,'Payments'!$D$10:$D$509,"Refund",'Payments'!$C$10:$C$509,"&lt;="&amp;'Members'!$B$6)))))</x:f>
      </x:c>
      <x:c r="J189" s="13" t="str">
        <x:f>IF(A189="","",IF(ISNUMBER(I189),F189-I189,I189))</x:f>
      </x:c>
      <x:c r="K189" s="11" t="str">
        <x:f>IF(COUNTA(A189:G189)=0,"",IF(A189="","Missing period ID",IF(COUNTIFS($A$10:$A$309,A189)&lt;&gt;1,"Duplicate period ID",IF(COUNTIFS('Members'!$A$10:$A$109,B189)&lt;&gt;1,"Check member ID",IF(OR(NOT(ISNUMBER(D189)),NOT(ISNUMBER(E189)),D189&gt;E189),"Check dates",IF(NOT(ISNUMBER(F189)),"Missing fee",IF(F189&lt;0,"Use positive fee",IF(AND(G189&lt;&gt;"Yes",G189&lt;&gt;"No"),"Check cancellation",IF(AND(G189="No",COUNTIFS($B$10:$B$309,B189,$D$10:$D$309,"&lt;="&amp;E189,$E$10:$E$309,"&gt;="&amp;D189,$G$10:$G$309,"No")&gt;1),"Overlapping terms","OK")))))))))</x:f>
      </x:c>
    </x:row>
    <x:row r="190" ht="23" customHeight="1">
      <x:c r="A190" s="9"/>
      <x:c r="B190" s="9"/>
      <x:c r="C190" s="9"/>
      <x:c r="D190" s="10"/>
      <x:c r="E190" s="10"/>
      <x:c r="F190" s="12"/>
      <x:c r="G190" s="9"/>
      <x:c r="H190" s="11" t="str">
        <x:f>IF(A190="","",IF(K190&lt;&gt;"OK","Check period",IF(OR(NOT(ISNUMBER('Members'!$B$6)),NOT(ISNUMBER('Members'!$D$6)),'Members'!$D$6&lt;0),"Check settings",IF(G190="Yes","Cancelled",IF(D190&gt;'Members'!$B$6,"Future",IF(E190&lt;'Members'!$B$6,"Expired",IF(E190&lt;='Members'!$B$6+'Members'!$D$6,"Upcoming renewal","Active")))))))</x:f>
      </x:c>
      <x:c r="I190" s="13" t="str">
        <x:f>IF(A190="","",IF(K190&lt;&gt;"OK","Check period",IF(NOT(ISNUMBER('Members'!$B$6)),"Check settings",IF(COUNTIFS('Payments'!$B$10:$B$509,A190,'Payments'!$F$10:$F$509,"&lt;&gt;OK")&gt;0,"Check Payments",SUMIFS('Payments'!$E$10:$E$509,'Payments'!$B$10:$B$509,A190,'Payments'!$D$10:$D$509,"Settled",'Payments'!$C$10:$C$509,"&lt;="&amp;'Members'!$B$6)-SUMIFS('Payments'!$E$10:$E$509,'Payments'!$B$10:$B$509,A190,'Payments'!$D$10:$D$509,"Refund",'Payments'!$C$10:$C$509,"&lt;="&amp;'Members'!$B$6)))))</x:f>
      </x:c>
      <x:c r="J190" s="13" t="str">
        <x:f>IF(A190="","",IF(ISNUMBER(I190),F190-I190,I190))</x:f>
      </x:c>
      <x:c r="K190" s="11" t="str">
        <x:f>IF(COUNTA(A190:G190)=0,"",IF(A190="","Missing period ID",IF(COUNTIFS($A$10:$A$309,A190)&lt;&gt;1,"Duplicate period ID",IF(COUNTIFS('Members'!$A$10:$A$109,B190)&lt;&gt;1,"Check member ID",IF(OR(NOT(ISNUMBER(D190)),NOT(ISNUMBER(E190)),D190&gt;E190),"Check dates",IF(NOT(ISNUMBER(F190)),"Missing fee",IF(F190&lt;0,"Use positive fee",IF(AND(G190&lt;&gt;"Yes",G190&lt;&gt;"No"),"Check cancellation",IF(AND(G190="No",COUNTIFS($B$10:$B$309,B190,$D$10:$D$309,"&lt;="&amp;E190,$E$10:$E$309,"&gt;="&amp;D190,$G$10:$G$309,"No")&gt;1),"Overlapping terms","OK")))))))))</x:f>
      </x:c>
    </x:row>
    <x:row r="191" ht="23" customHeight="1">
      <x:c r="A191" s="9"/>
      <x:c r="B191" s="9"/>
      <x:c r="C191" s="9"/>
      <x:c r="D191" s="10"/>
      <x:c r="E191" s="10"/>
      <x:c r="F191" s="12"/>
      <x:c r="G191" s="9"/>
      <x:c r="H191" s="11" t="str">
        <x:f>IF(A191="","",IF(K191&lt;&gt;"OK","Check period",IF(OR(NOT(ISNUMBER('Members'!$B$6)),NOT(ISNUMBER('Members'!$D$6)),'Members'!$D$6&lt;0),"Check settings",IF(G191="Yes","Cancelled",IF(D191&gt;'Members'!$B$6,"Future",IF(E191&lt;'Members'!$B$6,"Expired",IF(E191&lt;='Members'!$B$6+'Members'!$D$6,"Upcoming renewal","Active")))))))</x:f>
      </x:c>
      <x:c r="I191" s="13" t="str">
        <x:f>IF(A191="","",IF(K191&lt;&gt;"OK","Check period",IF(NOT(ISNUMBER('Members'!$B$6)),"Check settings",IF(COUNTIFS('Payments'!$B$10:$B$509,A191,'Payments'!$F$10:$F$509,"&lt;&gt;OK")&gt;0,"Check Payments",SUMIFS('Payments'!$E$10:$E$509,'Payments'!$B$10:$B$509,A191,'Payments'!$D$10:$D$509,"Settled",'Payments'!$C$10:$C$509,"&lt;="&amp;'Members'!$B$6)-SUMIFS('Payments'!$E$10:$E$509,'Payments'!$B$10:$B$509,A191,'Payments'!$D$10:$D$509,"Refund",'Payments'!$C$10:$C$509,"&lt;="&amp;'Members'!$B$6)))))</x:f>
      </x:c>
      <x:c r="J191" s="13" t="str">
        <x:f>IF(A191="","",IF(ISNUMBER(I191),F191-I191,I191))</x:f>
      </x:c>
      <x:c r="K191" s="11" t="str">
        <x:f>IF(COUNTA(A191:G191)=0,"",IF(A191="","Missing period ID",IF(COUNTIFS($A$10:$A$309,A191)&lt;&gt;1,"Duplicate period ID",IF(COUNTIFS('Members'!$A$10:$A$109,B191)&lt;&gt;1,"Check member ID",IF(OR(NOT(ISNUMBER(D191)),NOT(ISNUMBER(E191)),D191&gt;E191),"Check dates",IF(NOT(ISNUMBER(F191)),"Missing fee",IF(F191&lt;0,"Use positive fee",IF(AND(G191&lt;&gt;"Yes",G191&lt;&gt;"No"),"Check cancellation",IF(AND(G191="No",COUNTIFS($B$10:$B$309,B191,$D$10:$D$309,"&lt;="&amp;E191,$E$10:$E$309,"&gt;="&amp;D191,$G$10:$G$309,"No")&gt;1),"Overlapping terms","OK")))))))))</x:f>
      </x:c>
    </x:row>
    <x:row r="192" ht="23" customHeight="1">
      <x:c r="A192" s="9"/>
      <x:c r="B192" s="9"/>
      <x:c r="C192" s="9"/>
      <x:c r="D192" s="10"/>
      <x:c r="E192" s="10"/>
      <x:c r="F192" s="12"/>
      <x:c r="G192" s="9"/>
      <x:c r="H192" s="11" t="str">
        <x:f>IF(A192="","",IF(K192&lt;&gt;"OK","Check period",IF(OR(NOT(ISNUMBER('Members'!$B$6)),NOT(ISNUMBER('Members'!$D$6)),'Members'!$D$6&lt;0),"Check settings",IF(G192="Yes","Cancelled",IF(D192&gt;'Members'!$B$6,"Future",IF(E192&lt;'Members'!$B$6,"Expired",IF(E192&lt;='Members'!$B$6+'Members'!$D$6,"Upcoming renewal","Active")))))))</x:f>
      </x:c>
      <x:c r="I192" s="13" t="str">
        <x:f>IF(A192="","",IF(K192&lt;&gt;"OK","Check period",IF(NOT(ISNUMBER('Members'!$B$6)),"Check settings",IF(COUNTIFS('Payments'!$B$10:$B$509,A192,'Payments'!$F$10:$F$509,"&lt;&gt;OK")&gt;0,"Check Payments",SUMIFS('Payments'!$E$10:$E$509,'Payments'!$B$10:$B$509,A192,'Payments'!$D$10:$D$509,"Settled",'Payments'!$C$10:$C$509,"&lt;="&amp;'Members'!$B$6)-SUMIFS('Payments'!$E$10:$E$509,'Payments'!$B$10:$B$509,A192,'Payments'!$D$10:$D$509,"Refund",'Payments'!$C$10:$C$509,"&lt;="&amp;'Members'!$B$6)))))</x:f>
      </x:c>
      <x:c r="J192" s="13" t="str">
        <x:f>IF(A192="","",IF(ISNUMBER(I192),F192-I192,I192))</x:f>
      </x:c>
      <x:c r="K192" s="11" t="str">
        <x:f>IF(COUNTA(A192:G192)=0,"",IF(A192="","Missing period ID",IF(COUNTIFS($A$10:$A$309,A192)&lt;&gt;1,"Duplicate period ID",IF(COUNTIFS('Members'!$A$10:$A$109,B192)&lt;&gt;1,"Check member ID",IF(OR(NOT(ISNUMBER(D192)),NOT(ISNUMBER(E192)),D192&gt;E192),"Check dates",IF(NOT(ISNUMBER(F192)),"Missing fee",IF(F192&lt;0,"Use positive fee",IF(AND(G192&lt;&gt;"Yes",G192&lt;&gt;"No"),"Check cancellation",IF(AND(G192="No",COUNTIFS($B$10:$B$309,B192,$D$10:$D$309,"&lt;="&amp;E192,$E$10:$E$309,"&gt;="&amp;D192,$G$10:$G$309,"No")&gt;1),"Overlapping terms","OK")))))))))</x:f>
      </x:c>
    </x:row>
    <x:row r="193" ht="23" customHeight="1">
      <x:c r="A193" s="9"/>
      <x:c r="B193" s="9"/>
      <x:c r="C193" s="9"/>
      <x:c r="D193" s="10"/>
      <x:c r="E193" s="10"/>
      <x:c r="F193" s="12"/>
      <x:c r="G193" s="9"/>
      <x:c r="H193" s="11" t="str">
        <x:f>IF(A193="","",IF(K193&lt;&gt;"OK","Check period",IF(OR(NOT(ISNUMBER('Members'!$B$6)),NOT(ISNUMBER('Members'!$D$6)),'Members'!$D$6&lt;0),"Check settings",IF(G193="Yes","Cancelled",IF(D193&gt;'Members'!$B$6,"Future",IF(E193&lt;'Members'!$B$6,"Expired",IF(E193&lt;='Members'!$B$6+'Members'!$D$6,"Upcoming renewal","Active")))))))</x:f>
      </x:c>
      <x:c r="I193" s="13" t="str">
        <x:f>IF(A193="","",IF(K193&lt;&gt;"OK","Check period",IF(NOT(ISNUMBER('Members'!$B$6)),"Check settings",IF(COUNTIFS('Payments'!$B$10:$B$509,A193,'Payments'!$F$10:$F$509,"&lt;&gt;OK")&gt;0,"Check Payments",SUMIFS('Payments'!$E$10:$E$509,'Payments'!$B$10:$B$509,A193,'Payments'!$D$10:$D$509,"Settled",'Payments'!$C$10:$C$509,"&lt;="&amp;'Members'!$B$6)-SUMIFS('Payments'!$E$10:$E$509,'Payments'!$B$10:$B$509,A193,'Payments'!$D$10:$D$509,"Refund",'Payments'!$C$10:$C$509,"&lt;="&amp;'Members'!$B$6)))))</x:f>
      </x:c>
      <x:c r="J193" s="13" t="str">
        <x:f>IF(A193="","",IF(ISNUMBER(I193),F193-I193,I193))</x:f>
      </x:c>
      <x:c r="K193" s="11" t="str">
        <x:f>IF(COUNTA(A193:G193)=0,"",IF(A193="","Missing period ID",IF(COUNTIFS($A$10:$A$309,A193)&lt;&gt;1,"Duplicate period ID",IF(COUNTIFS('Members'!$A$10:$A$109,B193)&lt;&gt;1,"Check member ID",IF(OR(NOT(ISNUMBER(D193)),NOT(ISNUMBER(E193)),D193&gt;E193),"Check dates",IF(NOT(ISNUMBER(F193)),"Missing fee",IF(F193&lt;0,"Use positive fee",IF(AND(G193&lt;&gt;"Yes",G193&lt;&gt;"No"),"Check cancellation",IF(AND(G193="No",COUNTIFS($B$10:$B$309,B193,$D$10:$D$309,"&lt;="&amp;E193,$E$10:$E$309,"&gt;="&amp;D193,$G$10:$G$309,"No")&gt;1),"Overlapping terms","OK")))))))))</x:f>
      </x:c>
    </x:row>
    <x:row r="194" ht="23" customHeight="1">
      <x:c r="A194" s="9"/>
      <x:c r="B194" s="9"/>
      <x:c r="C194" s="9"/>
      <x:c r="D194" s="10"/>
      <x:c r="E194" s="10"/>
      <x:c r="F194" s="12"/>
      <x:c r="G194" s="9"/>
      <x:c r="H194" s="11" t="str">
        <x:f>IF(A194="","",IF(K194&lt;&gt;"OK","Check period",IF(OR(NOT(ISNUMBER('Members'!$B$6)),NOT(ISNUMBER('Members'!$D$6)),'Members'!$D$6&lt;0),"Check settings",IF(G194="Yes","Cancelled",IF(D194&gt;'Members'!$B$6,"Future",IF(E194&lt;'Members'!$B$6,"Expired",IF(E194&lt;='Members'!$B$6+'Members'!$D$6,"Upcoming renewal","Active")))))))</x:f>
      </x:c>
      <x:c r="I194" s="13" t="str">
        <x:f>IF(A194="","",IF(K194&lt;&gt;"OK","Check period",IF(NOT(ISNUMBER('Members'!$B$6)),"Check settings",IF(COUNTIFS('Payments'!$B$10:$B$509,A194,'Payments'!$F$10:$F$509,"&lt;&gt;OK")&gt;0,"Check Payments",SUMIFS('Payments'!$E$10:$E$509,'Payments'!$B$10:$B$509,A194,'Payments'!$D$10:$D$509,"Settled",'Payments'!$C$10:$C$509,"&lt;="&amp;'Members'!$B$6)-SUMIFS('Payments'!$E$10:$E$509,'Payments'!$B$10:$B$509,A194,'Payments'!$D$10:$D$509,"Refund",'Payments'!$C$10:$C$509,"&lt;="&amp;'Members'!$B$6)))))</x:f>
      </x:c>
      <x:c r="J194" s="13" t="str">
        <x:f>IF(A194="","",IF(ISNUMBER(I194),F194-I194,I194))</x:f>
      </x:c>
      <x:c r="K194" s="11" t="str">
        <x:f>IF(COUNTA(A194:G194)=0,"",IF(A194="","Missing period ID",IF(COUNTIFS($A$10:$A$309,A194)&lt;&gt;1,"Duplicate period ID",IF(COUNTIFS('Members'!$A$10:$A$109,B194)&lt;&gt;1,"Check member ID",IF(OR(NOT(ISNUMBER(D194)),NOT(ISNUMBER(E194)),D194&gt;E194),"Check dates",IF(NOT(ISNUMBER(F194)),"Missing fee",IF(F194&lt;0,"Use positive fee",IF(AND(G194&lt;&gt;"Yes",G194&lt;&gt;"No"),"Check cancellation",IF(AND(G194="No",COUNTIFS($B$10:$B$309,B194,$D$10:$D$309,"&lt;="&amp;E194,$E$10:$E$309,"&gt;="&amp;D194,$G$10:$G$309,"No")&gt;1),"Overlapping terms","OK")))))))))</x:f>
      </x:c>
    </x:row>
    <x:row r="195" ht="23" customHeight="1">
      <x:c r="A195" s="9"/>
      <x:c r="B195" s="9"/>
      <x:c r="C195" s="9"/>
      <x:c r="D195" s="10"/>
      <x:c r="E195" s="10"/>
      <x:c r="F195" s="12"/>
      <x:c r="G195" s="9"/>
      <x:c r="H195" s="11" t="str">
        <x:f>IF(A195="","",IF(K195&lt;&gt;"OK","Check period",IF(OR(NOT(ISNUMBER('Members'!$B$6)),NOT(ISNUMBER('Members'!$D$6)),'Members'!$D$6&lt;0),"Check settings",IF(G195="Yes","Cancelled",IF(D195&gt;'Members'!$B$6,"Future",IF(E195&lt;'Members'!$B$6,"Expired",IF(E195&lt;='Members'!$B$6+'Members'!$D$6,"Upcoming renewal","Active")))))))</x:f>
      </x:c>
      <x:c r="I195" s="13" t="str">
        <x:f>IF(A195="","",IF(K195&lt;&gt;"OK","Check period",IF(NOT(ISNUMBER('Members'!$B$6)),"Check settings",IF(COUNTIFS('Payments'!$B$10:$B$509,A195,'Payments'!$F$10:$F$509,"&lt;&gt;OK")&gt;0,"Check Payments",SUMIFS('Payments'!$E$10:$E$509,'Payments'!$B$10:$B$509,A195,'Payments'!$D$10:$D$509,"Settled",'Payments'!$C$10:$C$509,"&lt;="&amp;'Members'!$B$6)-SUMIFS('Payments'!$E$10:$E$509,'Payments'!$B$10:$B$509,A195,'Payments'!$D$10:$D$509,"Refund",'Payments'!$C$10:$C$509,"&lt;="&amp;'Members'!$B$6)))))</x:f>
      </x:c>
      <x:c r="J195" s="13" t="str">
        <x:f>IF(A195="","",IF(ISNUMBER(I195),F195-I195,I195))</x:f>
      </x:c>
      <x:c r="K195" s="11" t="str">
        <x:f>IF(COUNTA(A195:G195)=0,"",IF(A195="","Missing period ID",IF(COUNTIFS($A$10:$A$309,A195)&lt;&gt;1,"Duplicate period ID",IF(COUNTIFS('Members'!$A$10:$A$109,B195)&lt;&gt;1,"Check member ID",IF(OR(NOT(ISNUMBER(D195)),NOT(ISNUMBER(E195)),D195&gt;E195),"Check dates",IF(NOT(ISNUMBER(F195)),"Missing fee",IF(F195&lt;0,"Use positive fee",IF(AND(G195&lt;&gt;"Yes",G195&lt;&gt;"No"),"Check cancellation",IF(AND(G195="No",COUNTIFS($B$10:$B$309,B195,$D$10:$D$309,"&lt;="&amp;E195,$E$10:$E$309,"&gt;="&amp;D195,$G$10:$G$309,"No")&gt;1),"Overlapping terms","OK")))))))))</x:f>
      </x:c>
    </x:row>
    <x:row r="196" ht="23" customHeight="1">
      <x:c r="A196" s="9"/>
      <x:c r="B196" s="9"/>
      <x:c r="C196" s="9"/>
      <x:c r="D196" s="10"/>
      <x:c r="E196" s="10"/>
      <x:c r="F196" s="12"/>
      <x:c r="G196" s="9"/>
      <x:c r="H196" s="11" t="str">
        <x:f>IF(A196="","",IF(K196&lt;&gt;"OK","Check period",IF(OR(NOT(ISNUMBER('Members'!$B$6)),NOT(ISNUMBER('Members'!$D$6)),'Members'!$D$6&lt;0),"Check settings",IF(G196="Yes","Cancelled",IF(D196&gt;'Members'!$B$6,"Future",IF(E196&lt;'Members'!$B$6,"Expired",IF(E196&lt;='Members'!$B$6+'Members'!$D$6,"Upcoming renewal","Active")))))))</x:f>
      </x:c>
      <x:c r="I196" s="13" t="str">
        <x:f>IF(A196="","",IF(K196&lt;&gt;"OK","Check period",IF(NOT(ISNUMBER('Members'!$B$6)),"Check settings",IF(COUNTIFS('Payments'!$B$10:$B$509,A196,'Payments'!$F$10:$F$509,"&lt;&gt;OK")&gt;0,"Check Payments",SUMIFS('Payments'!$E$10:$E$509,'Payments'!$B$10:$B$509,A196,'Payments'!$D$10:$D$509,"Settled",'Payments'!$C$10:$C$509,"&lt;="&amp;'Members'!$B$6)-SUMIFS('Payments'!$E$10:$E$509,'Payments'!$B$10:$B$509,A196,'Payments'!$D$10:$D$509,"Refund",'Payments'!$C$10:$C$509,"&lt;="&amp;'Members'!$B$6)))))</x:f>
      </x:c>
      <x:c r="J196" s="13" t="str">
        <x:f>IF(A196="","",IF(ISNUMBER(I196),F196-I196,I196))</x:f>
      </x:c>
      <x:c r="K196" s="11" t="str">
        <x:f>IF(COUNTA(A196:G196)=0,"",IF(A196="","Missing period ID",IF(COUNTIFS($A$10:$A$309,A196)&lt;&gt;1,"Duplicate period ID",IF(COUNTIFS('Members'!$A$10:$A$109,B196)&lt;&gt;1,"Check member ID",IF(OR(NOT(ISNUMBER(D196)),NOT(ISNUMBER(E196)),D196&gt;E196),"Check dates",IF(NOT(ISNUMBER(F196)),"Missing fee",IF(F196&lt;0,"Use positive fee",IF(AND(G196&lt;&gt;"Yes",G196&lt;&gt;"No"),"Check cancellation",IF(AND(G196="No",COUNTIFS($B$10:$B$309,B196,$D$10:$D$309,"&lt;="&amp;E196,$E$10:$E$309,"&gt;="&amp;D196,$G$10:$G$309,"No")&gt;1),"Overlapping terms","OK")))))))))</x:f>
      </x:c>
    </x:row>
    <x:row r="197" ht="23" customHeight="1">
      <x:c r="A197" s="9"/>
      <x:c r="B197" s="9"/>
      <x:c r="C197" s="9"/>
      <x:c r="D197" s="10"/>
      <x:c r="E197" s="10"/>
      <x:c r="F197" s="12"/>
      <x:c r="G197" s="9"/>
      <x:c r="H197" s="11" t="str">
        <x:f>IF(A197="","",IF(K197&lt;&gt;"OK","Check period",IF(OR(NOT(ISNUMBER('Members'!$B$6)),NOT(ISNUMBER('Members'!$D$6)),'Members'!$D$6&lt;0),"Check settings",IF(G197="Yes","Cancelled",IF(D197&gt;'Members'!$B$6,"Future",IF(E197&lt;'Members'!$B$6,"Expired",IF(E197&lt;='Members'!$B$6+'Members'!$D$6,"Upcoming renewal","Active")))))))</x:f>
      </x:c>
      <x:c r="I197" s="13" t="str">
        <x:f>IF(A197="","",IF(K197&lt;&gt;"OK","Check period",IF(NOT(ISNUMBER('Members'!$B$6)),"Check settings",IF(COUNTIFS('Payments'!$B$10:$B$509,A197,'Payments'!$F$10:$F$509,"&lt;&gt;OK")&gt;0,"Check Payments",SUMIFS('Payments'!$E$10:$E$509,'Payments'!$B$10:$B$509,A197,'Payments'!$D$10:$D$509,"Settled",'Payments'!$C$10:$C$509,"&lt;="&amp;'Members'!$B$6)-SUMIFS('Payments'!$E$10:$E$509,'Payments'!$B$10:$B$509,A197,'Payments'!$D$10:$D$509,"Refund",'Payments'!$C$10:$C$509,"&lt;="&amp;'Members'!$B$6)))))</x:f>
      </x:c>
      <x:c r="J197" s="13" t="str">
        <x:f>IF(A197="","",IF(ISNUMBER(I197),F197-I197,I197))</x:f>
      </x:c>
      <x:c r="K197" s="11" t="str">
        <x:f>IF(COUNTA(A197:G197)=0,"",IF(A197="","Missing period ID",IF(COUNTIFS($A$10:$A$309,A197)&lt;&gt;1,"Duplicate period ID",IF(COUNTIFS('Members'!$A$10:$A$109,B197)&lt;&gt;1,"Check member ID",IF(OR(NOT(ISNUMBER(D197)),NOT(ISNUMBER(E197)),D197&gt;E197),"Check dates",IF(NOT(ISNUMBER(F197)),"Missing fee",IF(F197&lt;0,"Use positive fee",IF(AND(G197&lt;&gt;"Yes",G197&lt;&gt;"No"),"Check cancellation",IF(AND(G197="No",COUNTIFS($B$10:$B$309,B197,$D$10:$D$309,"&lt;="&amp;E197,$E$10:$E$309,"&gt;="&amp;D197,$G$10:$G$309,"No")&gt;1),"Overlapping terms","OK")))))))))</x:f>
      </x:c>
    </x:row>
    <x:row r="198" ht="23" customHeight="1">
      <x:c r="A198" s="9"/>
      <x:c r="B198" s="9"/>
      <x:c r="C198" s="9"/>
      <x:c r="D198" s="10"/>
      <x:c r="E198" s="10"/>
      <x:c r="F198" s="12"/>
      <x:c r="G198" s="9"/>
      <x:c r="H198" s="11" t="str">
        <x:f>IF(A198="","",IF(K198&lt;&gt;"OK","Check period",IF(OR(NOT(ISNUMBER('Members'!$B$6)),NOT(ISNUMBER('Members'!$D$6)),'Members'!$D$6&lt;0),"Check settings",IF(G198="Yes","Cancelled",IF(D198&gt;'Members'!$B$6,"Future",IF(E198&lt;'Members'!$B$6,"Expired",IF(E198&lt;='Members'!$B$6+'Members'!$D$6,"Upcoming renewal","Active")))))))</x:f>
      </x:c>
      <x:c r="I198" s="13" t="str">
        <x:f>IF(A198="","",IF(K198&lt;&gt;"OK","Check period",IF(NOT(ISNUMBER('Members'!$B$6)),"Check settings",IF(COUNTIFS('Payments'!$B$10:$B$509,A198,'Payments'!$F$10:$F$509,"&lt;&gt;OK")&gt;0,"Check Payments",SUMIFS('Payments'!$E$10:$E$509,'Payments'!$B$10:$B$509,A198,'Payments'!$D$10:$D$509,"Settled",'Payments'!$C$10:$C$509,"&lt;="&amp;'Members'!$B$6)-SUMIFS('Payments'!$E$10:$E$509,'Payments'!$B$10:$B$509,A198,'Payments'!$D$10:$D$509,"Refund",'Payments'!$C$10:$C$509,"&lt;="&amp;'Members'!$B$6)))))</x:f>
      </x:c>
      <x:c r="J198" s="13" t="str">
        <x:f>IF(A198="","",IF(ISNUMBER(I198),F198-I198,I198))</x:f>
      </x:c>
      <x:c r="K198" s="11" t="str">
        <x:f>IF(COUNTA(A198:G198)=0,"",IF(A198="","Missing period ID",IF(COUNTIFS($A$10:$A$309,A198)&lt;&gt;1,"Duplicate period ID",IF(COUNTIFS('Members'!$A$10:$A$109,B198)&lt;&gt;1,"Check member ID",IF(OR(NOT(ISNUMBER(D198)),NOT(ISNUMBER(E198)),D198&gt;E198),"Check dates",IF(NOT(ISNUMBER(F198)),"Missing fee",IF(F198&lt;0,"Use positive fee",IF(AND(G198&lt;&gt;"Yes",G198&lt;&gt;"No"),"Check cancellation",IF(AND(G198="No",COUNTIFS($B$10:$B$309,B198,$D$10:$D$309,"&lt;="&amp;E198,$E$10:$E$309,"&gt;="&amp;D198,$G$10:$G$309,"No")&gt;1),"Overlapping terms","OK")))))))))</x:f>
      </x:c>
    </x:row>
    <x:row r="199" ht="23" customHeight="1">
      <x:c r="A199" s="9"/>
      <x:c r="B199" s="9"/>
      <x:c r="C199" s="9"/>
      <x:c r="D199" s="10"/>
      <x:c r="E199" s="10"/>
      <x:c r="F199" s="12"/>
      <x:c r="G199" s="9"/>
      <x:c r="H199" s="11" t="str">
        <x:f>IF(A199="","",IF(K199&lt;&gt;"OK","Check period",IF(OR(NOT(ISNUMBER('Members'!$B$6)),NOT(ISNUMBER('Members'!$D$6)),'Members'!$D$6&lt;0),"Check settings",IF(G199="Yes","Cancelled",IF(D199&gt;'Members'!$B$6,"Future",IF(E199&lt;'Members'!$B$6,"Expired",IF(E199&lt;='Members'!$B$6+'Members'!$D$6,"Upcoming renewal","Active")))))))</x:f>
      </x:c>
      <x:c r="I199" s="13" t="str">
        <x:f>IF(A199="","",IF(K199&lt;&gt;"OK","Check period",IF(NOT(ISNUMBER('Members'!$B$6)),"Check settings",IF(COUNTIFS('Payments'!$B$10:$B$509,A199,'Payments'!$F$10:$F$509,"&lt;&gt;OK")&gt;0,"Check Payments",SUMIFS('Payments'!$E$10:$E$509,'Payments'!$B$10:$B$509,A199,'Payments'!$D$10:$D$509,"Settled",'Payments'!$C$10:$C$509,"&lt;="&amp;'Members'!$B$6)-SUMIFS('Payments'!$E$10:$E$509,'Payments'!$B$10:$B$509,A199,'Payments'!$D$10:$D$509,"Refund",'Payments'!$C$10:$C$509,"&lt;="&amp;'Members'!$B$6)))))</x:f>
      </x:c>
      <x:c r="J199" s="13" t="str">
        <x:f>IF(A199="","",IF(ISNUMBER(I199),F199-I199,I199))</x:f>
      </x:c>
      <x:c r="K199" s="11" t="str">
        <x:f>IF(COUNTA(A199:G199)=0,"",IF(A199="","Missing period ID",IF(COUNTIFS($A$10:$A$309,A199)&lt;&gt;1,"Duplicate period ID",IF(COUNTIFS('Members'!$A$10:$A$109,B199)&lt;&gt;1,"Check member ID",IF(OR(NOT(ISNUMBER(D199)),NOT(ISNUMBER(E199)),D199&gt;E199),"Check dates",IF(NOT(ISNUMBER(F199)),"Missing fee",IF(F199&lt;0,"Use positive fee",IF(AND(G199&lt;&gt;"Yes",G199&lt;&gt;"No"),"Check cancellation",IF(AND(G199="No",COUNTIFS($B$10:$B$309,B199,$D$10:$D$309,"&lt;="&amp;E199,$E$10:$E$309,"&gt;="&amp;D199,$G$10:$G$309,"No")&gt;1),"Overlapping terms","OK")))))))))</x:f>
      </x:c>
    </x:row>
    <x:row r="200" ht="23" customHeight="1">
      <x:c r="A200" s="9"/>
      <x:c r="B200" s="9"/>
      <x:c r="C200" s="9"/>
      <x:c r="D200" s="10"/>
      <x:c r="E200" s="10"/>
      <x:c r="F200" s="12"/>
      <x:c r="G200" s="9"/>
      <x:c r="H200" s="11" t="str">
        <x:f>IF(A200="","",IF(K200&lt;&gt;"OK","Check period",IF(OR(NOT(ISNUMBER('Members'!$B$6)),NOT(ISNUMBER('Members'!$D$6)),'Members'!$D$6&lt;0),"Check settings",IF(G200="Yes","Cancelled",IF(D200&gt;'Members'!$B$6,"Future",IF(E200&lt;'Members'!$B$6,"Expired",IF(E200&lt;='Members'!$B$6+'Members'!$D$6,"Upcoming renewal","Active")))))))</x:f>
      </x:c>
      <x:c r="I200" s="13" t="str">
        <x:f>IF(A200="","",IF(K200&lt;&gt;"OK","Check period",IF(NOT(ISNUMBER('Members'!$B$6)),"Check settings",IF(COUNTIFS('Payments'!$B$10:$B$509,A200,'Payments'!$F$10:$F$509,"&lt;&gt;OK")&gt;0,"Check Payments",SUMIFS('Payments'!$E$10:$E$509,'Payments'!$B$10:$B$509,A200,'Payments'!$D$10:$D$509,"Settled",'Payments'!$C$10:$C$509,"&lt;="&amp;'Members'!$B$6)-SUMIFS('Payments'!$E$10:$E$509,'Payments'!$B$10:$B$509,A200,'Payments'!$D$10:$D$509,"Refund",'Payments'!$C$10:$C$509,"&lt;="&amp;'Members'!$B$6)))))</x:f>
      </x:c>
      <x:c r="J200" s="13" t="str">
        <x:f>IF(A200="","",IF(ISNUMBER(I200),F200-I200,I200))</x:f>
      </x:c>
      <x:c r="K200" s="11" t="str">
        <x:f>IF(COUNTA(A200:G200)=0,"",IF(A200="","Missing period ID",IF(COUNTIFS($A$10:$A$309,A200)&lt;&gt;1,"Duplicate period ID",IF(COUNTIFS('Members'!$A$10:$A$109,B200)&lt;&gt;1,"Check member ID",IF(OR(NOT(ISNUMBER(D200)),NOT(ISNUMBER(E200)),D200&gt;E200),"Check dates",IF(NOT(ISNUMBER(F200)),"Missing fee",IF(F200&lt;0,"Use positive fee",IF(AND(G200&lt;&gt;"Yes",G200&lt;&gt;"No"),"Check cancellation",IF(AND(G200="No",COUNTIFS($B$10:$B$309,B200,$D$10:$D$309,"&lt;="&amp;E200,$E$10:$E$309,"&gt;="&amp;D200,$G$10:$G$309,"No")&gt;1),"Overlapping terms","OK")))))))))</x:f>
      </x:c>
    </x:row>
    <x:row r="201" ht="23" customHeight="1">
      <x:c r="A201" s="9"/>
      <x:c r="B201" s="9"/>
      <x:c r="C201" s="9"/>
      <x:c r="D201" s="10"/>
      <x:c r="E201" s="10"/>
      <x:c r="F201" s="12"/>
      <x:c r="G201" s="9"/>
      <x:c r="H201" s="11" t="str">
        <x:f>IF(A201="","",IF(K201&lt;&gt;"OK","Check period",IF(OR(NOT(ISNUMBER('Members'!$B$6)),NOT(ISNUMBER('Members'!$D$6)),'Members'!$D$6&lt;0),"Check settings",IF(G201="Yes","Cancelled",IF(D201&gt;'Members'!$B$6,"Future",IF(E201&lt;'Members'!$B$6,"Expired",IF(E201&lt;='Members'!$B$6+'Members'!$D$6,"Upcoming renewal","Active")))))))</x:f>
      </x:c>
      <x:c r="I201" s="13" t="str">
        <x:f>IF(A201="","",IF(K201&lt;&gt;"OK","Check period",IF(NOT(ISNUMBER('Members'!$B$6)),"Check settings",IF(COUNTIFS('Payments'!$B$10:$B$509,A201,'Payments'!$F$10:$F$509,"&lt;&gt;OK")&gt;0,"Check Payments",SUMIFS('Payments'!$E$10:$E$509,'Payments'!$B$10:$B$509,A201,'Payments'!$D$10:$D$509,"Settled",'Payments'!$C$10:$C$509,"&lt;="&amp;'Members'!$B$6)-SUMIFS('Payments'!$E$10:$E$509,'Payments'!$B$10:$B$509,A201,'Payments'!$D$10:$D$509,"Refund",'Payments'!$C$10:$C$509,"&lt;="&amp;'Members'!$B$6)))))</x:f>
      </x:c>
      <x:c r="J201" s="13" t="str">
        <x:f>IF(A201="","",IF(ISNUMBER(I201),F201-I201,I201))</x:f>
      </x:c>
      <x:c r="K201" s="11" t="str">
        <x:f>IF(COUNTA(A201:G201)=0,"",IF(A201="","Missing period ID",IF(COUNTIFS($A$10:$A$309,A201)&lt;&gt;1,"Duplicate period ID",IF(COUNTIFS('Members'!$A$10:$A$109,B201)&lt;&gt;1,"Check member ID",IF(OR(NOT(ISNUMBER(D201)),NOT(ISNUMBER(E201)),D201&gt;E201),"Check dates",IF(NOT(ISNUMBER(F201)),"Missing fee",IF(F201&lt;0,"Use positive fee",IF(AND(G201&lt;&gt;"Yes",G201&lt;&gt;"No"),"Check cancellation",IF(AND(G201="No",COUNTIFS($B$10:$B$309,B201,$D$10:$D$309,"&lt;="&amp;E201,$E$10:$E$309,"&gt;="&amp;D201,$G$10:$G$309,"No")&gt;1),"Overlapping terms","OK")))))))))</x:f>
      </x:c>
    </x:row>
    <x:row r="202" ht="23" customHeight="1">
      <x:c r="A202" s="9"/>
      <x:c r="B202" s="9"/>
      <x:c r="C202" s="9"/>
      <x:c r="D202" s="10"/>
      <x:c r="E202" s="10"/>
      <x:c r="F202" s="12"/>
      <x:c r="G202" s="9"/>
      <x:c r="H202" s="11" t="str">
        <x:f>IF(A202="","",IF(K202&lt;&gt;"OK","Check period",IF(OR(NOT(ISNUMBER('Members'!$B$6)),NOT(ISNUMBER('Members'!$D$6)),'Members'!$D$6&lt;0),"Check settings",IF(G202="Yes","Cancelled",IF(D202&gt;'Members'!$B$6,"Future",IF(E202&lt;'Members'!$B$6,"Expired",IF(E202&lt;='Members'!$B$6+'Members'!$D$6,"Upcoming renewal","Active")))))))</x:f>
      </x:c>
      <x:c r="I202" s="13" t="str">
        <x:f>IF(A202="","",IF(K202&lt;&gt;"OK","Check period",IF(NOT(ISNUMBER('Members'!$B$6)),"Check settings",IF(COUNTIFS('Payments'!$B$10:$B$509,A202,'Payments'!$F$10:$F$509,"&lt;&gt;OK")&gt;0,"Check Payments",SUMIFS('Payments'!$E$10:$E$509,'Payments'!$B$10:$B$509,A202,'Payments'!$D$10:$D$509,"Settled",'Payments'!$C$10:$C$509,"&lt;="&amp;'Members'!$B$6)-SUMIFS('Payments'!$E$10:$E$509,'Payments'!$B$10:$B$509,A202,'Payments'!$D$10:$D$509,"Refund",'Payments'!$C$10:$C$509,"&lt;="&amp;'Members'!$B$6)))))</x:f>
      </x:c>
      <x:c r="J202" s="13" t="str">
        <x:f>IF(A202="","",IF(ISNUMBER(I202),F202-I202,I202))</x:f>
      </x:c>
      <x:c r="K202" s="11" t="str">
        <x:f>IF(COUNTA(A202:G202)=0,"",IF(A202="","Missing period ID",IF(COUNTIFS($A$10:$A$309,A202)&lt;&gt;1,"Duplicate period ID",IF(COUNTIFS('Members'!$A$10:$A$109,B202)&lt;&gt;1,"Check member ID",IF(OR(NOT(ISNUMBER(D202)),NOT(ISNUMBER(E202)),D202&gt;E202),"Check dates",IF(NOT(ISNUMBER(F202)),"Missing fee",IF(F202&lt;0,"Use positive fee",IF(AND(G202&lt;&gt;"Yes",G202&lt;&gt;"No"),"Check cancellation",IF(AND(G202="No",COUNTIFS($B$10:$B$309,B202,$D$10:$D$309,"&lt;="&amp;E202,$E$10:$E$309,"&gt;="&amp;D202,$G$10:$G$309,"No")&gt;1),"Overlapping terms","OK")))))))))</x:f>
      </x:c>
    </x:row>
    <x:row r="203" ht="23" customHeight="1">
      <x:c r="A203" s="9"/>
      <x:c r="B203" s="9"/>
      <x:c r="C203" s="9"/>
      <x:c r="D203" s="10"/>
      <x:c r="E203" s="10"/>
      <x:c r="F203" s="12"/>
      <x:c r="G203" s="9"/>
      <x:c r="H203" s="11" t="str">
        <x:f>IF(A203="","",IF(K203&lt;&gt;"OK","Check period",IF(OR(NOT(ISNUMBER('Members'!$B$6)),NOT(ISNUMBER('Members'!$D$6)),'Members'!$D$6&lt;0),"Check settings",IF(G203="Yes","Cancelled",IF(D203&gt;'Members'!$B$6,"Future",IF(E203&lt;'Members'!$B$6,"Expired",IF(E203&lt;='Members'!$B$6+'Members'!$D$6,"Upcoming renewal","Active")))))))</x:f>
      </x:c>
      <x:c r="I203" s="13" t="str">
        <x:f>IF(A203="","",IF(K203&lt;&gt;"OK","Check period",IF(NOT(ISNUMBER('Members'!$B$6)),"Check settings",IF(COUNTIFS('Payments'!$B$10:$B$509,A203,'Payments'!$F$10:$F$509,"&lt;&gt;OK")&gt;0,"Check Payments",SUMIFS('Payments'!$E$10:$E$509,'Payments'!$B$10:$B$509,A203,'Payments'!$D$10:$D$509,"Settled",'Payments'!$C$10:$C$509,"&lt;="&amp;'Members'!$B$6)-SUMIFS('Payments'!$E$10:$E$509,'Payments'!$B$10:$B$509,A203,'Payments'!$D$10:$D$509,"Refund",'Payments'!$C$10:$C$509,"&lt;="&amp;'Members'!$B$6)))))</x:f>
      </x:c>
      <x:c r="J203" s="13" t="str">
        <x:f>IF(A203="","",IF(ISNUMBER(I203),F203-I203,I203))</x:f>
      </x:c>
      <x:c r="K203" s="11" t="str">
        <x:f>IF(COUNTA(A203:G203)=0,"",IF(A203="","Missing period ID",IF(COUNTIFS($A$10:$A$309,A203)&lt;&gt;1,"Duplicate period ID",IF(COUNTIFS('Members'!$A$10:$A$109,B203)&lt;&gt;1,"Check member ID",IF(OR(NOT(ISNUMBER(D203)),NOT(ISNUMBER(E203)),D203&gt;E203),"Check dates",IF(NOT(ISNUMBER(F203)),"Missing fee",IF(F203&lt;0,"Use positive fee",IF(AND(G203&lt;&gt;"Yes",G203&lt;&gt;"No"),"Check cancellation",IF(AND(G203="No",COUNTIFS($B$10:$B$309,B203,$D$10:$D$309,"&lt;="&amp;E203,$E$10:$E$309,"&gt;="&amp;D203,$G$10:$G$309,"No")&gt;1),"Overlapping terms","OK")))))))))</x:f>
      </x:c>
    </x:row>
    <x:row r="204" ht="23" customHeight="1">
      <x:c r="A204" s="9"/>
      <x:c r="B204" s="9"/>
      <x:c r="C204" s="9"/>
      <x:c r="D204" s="10"/>
      <x:c r="E204" s="10"/>
      <x:c r="F204" s="12"/>
      <x:c r="G204" s="9"/>
      <x:c r="H204" s="11" t="str">
        <x:f>IF(A204="","",IF(K204&lt;&gt;"OK","Check period",IF(OR(NOT(ISNUMBER('Members'!$B$6)),NOT(ISNUMBER('Members'!$D$6)),'Members'!$D$6&lt;0),"Check settings",IF(G204="Yes","Cancelled",IF(D204&gt;'Members'!$B$6,"Future",IF(E204&lt;'Members'!$B$6,"Expired",IF(E204&lt;='Members'!$B$6+'Members'!$D$6,"Upcoming renewal","Active")))))))</x:f>
      </x:c>
      <x:c r="I204" s="13" t="str">
        <x:f>IF(A204="","",IF(K204&lt;&gt;"OK","Check period",IF(NOT(ISNUMBER('Members'!$B$6)),"Check settings",IF(COUNTIFS('Payments'!$B$10:$B$509,A204,'Payments'!$F$10:$F$509,"&lt;&gt;OK")&gt;0,"Check Payments",SUMIFS('Payments'!$E$10:$E$509,'Payments'!$B$10:$B$509,A204,'Payments'!$D$10:$D$509,"Settled",'Payments'!$C$10:$C$509,"&lt;="&amp;'Members'!$B$6)-SUMIFS('Payments'!$E$10:$E$509,'Payments'!$B$10:$B$509,A204,'Payments'!$D$10:$D$509,"Refund",'Payments'!$C$10:$C$509,"&lt;="&amp;'Members'!$B$6)))))</x:f>
      </x:c>
      <x:c r="J204" s="13" t="str">
        <x:f>IF(A204="","",IF(ISNUMBER(I204),F204-I204,I204))</x:f>
      </x:c>
      <x:c r="K204" s="11" t="str">
        <x:f>IF(COUNTA(A204:G204)=0,"",IF(A204="","Missing period ID",IF(COUNTIFS($A$10:$A$309,A204)&lt;&gt;1,"Duplicate period ID",IF(COUNTIFS('Members'!$A$10:$A$109,B204)&lt;&gt;1,"Check member ID",IF(OR(NOT(ISNUMBER(D204)),NOT(ISNUMBER(E204)),D204&gt;E204),"Check dates",IF(NOT(ISNUMBER(F204)),"Missing fee",IF(F204&lt;0,"Use positive fee",IF(AND(G204&lt;&gt;"Yes",G204&lt;&gt;"No"),"Check cancellation",IF(AND(G204="No",COUNTIFS($B$10:$B$309,B204,$D$10:$D$309,"&lt;="&amp;E204,$E$10:$E$309,"&gt;="&amp;D204,$G$10:$G$309,"No")&gt;1),"Overlapping terms","OK")))))))))</x:f>
      </x:c>
    </x:row>
    <x:row r="205" ht="23" customHeight="1">
      <x:c r="A205" s="9"/>
      <x:c r="B205" s="9"/>
      <x:c r="C205" s="9"/>
      <x:c r="D205" s="10"/>
      <x:c r="E205" s="10"/>
      <x:c r="F205" s="12"/>
      <x:c r="G205" s="9"/>
      <x:c r="H205" s="11" t="str">
        <x:f>IF(A205="","",IF(K205&lt;&gt;"OK","Check period",IF(OR(NOT(ISNUMBER('Members'!$B$6)),NOT(ISNUMBER('Members'!$D$6)),'Members'!$D$6&lt;0),"Check settings",IF(G205="Yes","Cancelled",IF(D205&gt;'Members'!$B$6,"Future",IF(E205&lt;'Members'!$B$6,"Expired",IF(E205&lt;='Members'!$B$6+'Members'!$D$6,"Upcoming renewal","Active")))))))</x:f>
      </x:c>
      <x:c r="I205" s="13" t="str">
        <x:f>IF(A205="","",IF(K205&lt;&gt;"OK","Check period",IF(NOT(ISNUMBER('Members'!$B$6)),"Check settings",IF(COUNTIFS('Payments'!$B$10:$B$509,A205,'Payments'!$F$10:$F$509,"&lt;&gt;OK")&gt;0,"Check Payments",SUMIFS('Payments'!$E$10:$E$509,'Payments'!$B$10:$B$509,A205,'Payments'!$D$10:$D$509,"Settled",'Payments'!$C$10:$C$509,"&lt;="&amp;'Members'!$B$6)-SUMIFS('Payments'!$E$10:$E$509,'Payments'!$B$10:$B$509,A205,'Payments'!$D$10:$D$509,"Refund",'Payments'!$C$10:$C$509,"&lt;="&amp;'Members'!$B$6)))))</x:f>
      </x:c>
      <x:c r="J205" s="13" t="str">
        <x:f>IF(A205="","",IF(ISNUMBER(I205),F205-I205,I205))</x:f>
      </x:c>
      <x:c r="K205" s="11" t="str">
        <x:f>IF(COUNTA(A205:G205)=0,"",IF(A205="","Missing period ID",IF(COUNTIFS($A$10:$A$309,A205)&lt;&gt;1,"Duplicate period ID",IF(COUNTIFS('Members'!$A$10:$A$109,B205)&lt;&gt;1,"Check member ID",IF(OR(NOT(ISNUMBER(D205)),NOT(ISNUMBER(E205)),D205&gt;E205),"Check dates",IF(NOT(ISNUMBER(F205)),"Missing fee",IF(F205&lt;0,"Use positive fee",IF(AND(G205&lt;&gt;"Yes",G205&lt;&gt;"No"),"Check cancellation",IF(AND(G205="No",COUNTIFS($B$10:$B$309,B205,$D$10:$D$309,"&lt;="&amp;E205,$E$10:$E$309,"&gt;="&amp;D205,$G$10:$G$309,"No")&gt;1),"Overlapping terms","OK")))))))))</x:f>
      </x:c>
    </x:row>
    <x:row r="206" ht="23" customHeight="1">
      <x:c r="A206" s="9"/>
      <x:c r="B206" s="9"/>
      <x:c r="C206" s="9"/>
      <x:c r="D206" s="10"/>
      <x:c r="E206" s="10"/>
      <x:c r="F206" s="12"/>
      <x:c r="G206" s="9"/>
      <x:c r="H206" s="11" t="str">
        <x:f>IF(A206="","",IF(K206&lt;&gt;"OK","Check period",IF(OR(NOT(ISNUMBER('Members'!$B$6)),NOT(ISNUMBER('Members'!$D$6)),'Members'!$D$6&lt;0),"Check settings",IF(G206="Yes","Cancelled",IF(D206&gt;'Members'!$B$6,"Future",IF(E206&lt;'Members'!$B$6,"Expired",IF(E206&lt;='Members'!$B$6+'Members'!$D$6,"Upcoming renewal","Active")))))))</x:f>
      </x:c>
      <x:c r="I206" s="13" t="str">
        <x:f>IF(A206="","",IF(K206&lt;&gt;"OK","Check period",IF(NOT(ISNUMBER('Members'!$B$6)),"Check settings",IF(COUNTIFS('Payments'!$B$10:$B$509,A206,'Payments'!$F$10:$F$509,"&lt;&gt;OK")&gt;0,"Check Payments",SUMIFS('Payments'!$E$10:$E$509,'Payments'!$B$10:$B$509,A206,'Payments'!$D$10:$D$509,"Settled",'Payments'!$C$10:$C$509,"&lt;="&amp;'Members'!$B$6)-SUMIFS('Payments'!$E$10:$E$509,'Payments'!$B$10:$B$509,A206,'Payments'!$D$10:$D$509,"Refund",'Payments'!$C$10:$C$509,"&lt;="&amp;'Members'!$B$6)))))</x:f>
      </x:c>
      <x:c r="J206" s="13" t="str">
        <x:f>IF(A206="","",IF(ISNUMBER(I206),F206-I206,I206))</x:f>
      </x:c>
      <x:c r="K206" s="11" t="str">
        <x:f>IF(COUNTA(A206:G206)=0,"",IF(A206="","Missing period ID",IF(COUNTIFS($A$10:$A$309,A206)&lt;&gt;1,"Duplicate period ID",IF(COUNTIFS('Members'!$A$10:$A$109,B206)&lt;&gt;1,"Check member ID",IF(OR(NOT(ISNUMBER(D206)),NOT(ISNUMBER(E206)),D206&gt;E206),"Check dates",IF(NOT(ISNUMBER(F206)),"Missing fee",IF(F206&lt;0,"Use positive fee",IF(AND(G206&lt;&gt;"Yes",G206&lt;&gt;"No"),"Check cancellation",IF(AND(G206="No",COUNTIFS($B$10:$B$309,B206,$D$10:$D$309,"&lt;="&amp;E206,$E$10:$E$309,"&gt;="&amp;D206,$G$10:$G$309,"No")&gt;1),"Overlapping terms","OK")))))))))</x:f>
      </x:c>
    </x:row>
    <x:row r="207" ht="23" customHeight="1">
      <x:c r="A207" s="9"/>
      <x:c r="B207" s="9"/>
      <x:c r="C207" s="9"/>
      <x:c r="D207" s="10"/>
      <x:c r="E207" s="10"/>
      <x:c r="F207" s="12"/>
      <x:c r="G207" s="9"/>
      <x:c r="H207" s="11" t="str">
        <x:f>IF(A207="","",IF(K207&lt;&gt;"OK","Check period",IF(OR(NOT(ISNUMBER('Members'!$B$6)),NOT(ISNUMBER('Members'!$D$6)),'Members'!$D$6&lt;0),"Check settings",IF(G207="Yes","Cancelled",IF(D207&gt;'Members'!$B$6,"Future",IF(E207&lt;'Members'!$B$6,"Expired",IF(E207&lt;='Members'!$B$6+'Members'!$D$6,"Upcoming renewal","Active")))))))</x:f>
      </x:c>
      <x:c r="I207" s="13" t="str">
        <x:f>IF(A207="","",IF(K207&lt;&gt;"OK","Check period",IF(NOT(ISNUMBER('Members'!$B$6)),"Check settings",IF(COUNTIFS('Payments'!$B$10:$B$509,A207,'Payments'!$F$10:$F$509,"&lt;&gt;OK")&gt;0,"Check Payments",SUMIFS('Payments'!$E$10:$E$509,'Payments'!$B$10:$B$509,A207,'Payments'!$D$10:$D$509,"Settled",'Payments'!$C$10:$C$509,"&lt;="&amp;'Members'!$B$6)-SUMIFS('Payments'!$E$10:$E$509,'Payments'!$B$10:$B$509,A207,'Payments'!$D$10:$D$509,"Refund",'Payments'!$C$10:$C$509,"&lt;="&amp;'Members'!$B$6)))))</x:f>
      </x:c>
      <x:c r="J207" s="13" t="str">
        <x:f>IF(A207="","",IF(ISNUMBER(I207),F207-I207,I207))</x:f>
      </x:c>
      <x:c r="K207" s="11" t="str">
        <x:f>IF(COUNTA(A207:G207)=0,"",IF(A207="","Missing period ID",IF(COUNTIFS($A$10:$A$309,A207)&lt;&gt;1,"Duplicate period ID",IF(COUNTIFS('Members'!$A$10:$A$109,B207)&lt;&gt;1,"Check member ID",IF(OR(NOT(ISNUMBER(D207)),NOT(ISNUMBER(E207)),D207&gt;E207),"Check dates",IF(NOT(ISNUMBER(F207)),"Missing fee",IF(F207&lt;0,"Use positive fee",IF(AND(G207&lt;&gt;"Yes",G207&lt;&gt;"No"),"Check cancellation",IF(AND(G207="No",COUNTIFS($B$10:$B$309,B207,$D$10:$D$309,"&lt;="&amp;E207,$E$10:$E$309,"&gt;="&amp;D207,$G$10:$G$309,"No")&gt;1),"Overlapping terms","OK")))))))))</x:f>
      </x:c>
    </x:row>
    <x:row r="208" ht="23" customHeight="1">
      <x:c r="A208" s="9"/>
      <x:c r="B208" s="9"/>
      <x:c r="C208" s="9"/>
      <x:c r="D208" s="10"/>
      <x:c r="E208" s="10"/>
      <x:c r="F208" s="12"/>
      <x:c r="G208" s="9"/>
      <x:c r="H208" s="11" t="str">
        <x:f>IF(A208="","",IF(K208&lt;&gt;"OK","Check period",IF(OR(NOT(ISNUMBER('Members'!$B$6)),NOT(ISNUMBER('Members'!$D$6)),'Members'!$D$6&lt;0),"Check settings",IF(G208="Yes","Cancelled",IF(D208&gt;'Members'!$B$6,"Future",IF(E208&lt;'Members'!$B$6,"Expired",IF(E208&lt;='Members'!$B$6+'Members'!$D$6,"Upcoming renewal","Active")))))))</x:f>
      </x:c>
      <x:c r="I208" s="13" t="str">
        <x:f>IF(A208="","",IF(K208&lt;&gt;"OK","Check period",IF(NOT(ISNUMBER('Members'!$B$6)),"Check settings",IF(COUNTIFS('Payments'!$B$10:$B$509,A208,'Payments'!$F$10:$F$509,"&lt;&gt;OK")&gt;0,"Check Payments",SUMIFS('Payments'!$E$10:$E$509,'Payments'!$B$10:$B$509,A208,'Payments'!$D$10:$D$509,"Settled",'Payments'!$C$10:$C$509,"&lt;="&amp;'Members'!$B$6)-SUMIFS('Payments'!$E$10:$E$509,'Payments'!$B$10:$B$509,A208,'Payments'!$D$10:$D$509,"Refund",'Payments'!$C$10:$C$509,"&lt;="&amp;'Members'!$B$6)))))</x:f>
      </x:c>
      <x:c r="J208" s="13" t="str">
        <x:f>IF(A208="","",IF(ISNUMBER(I208),F208-I208,I208))</x:f>
      </x:c>
      <x:c r="K208" s="11" t="str">
        <x:f>IF(COUNTA(A208:G208)=0,"",IF(A208="","Missing period ID",IF(COUNTIFS($A$10:$A$309,A208)&lt;&gt;1,"Duplicate period ID",IF(COUNTIFS('Members'!$A$10:$A$109,B208)&lt;&gt;1,"Check member ID",IF(OR(NOT(ISNUMBER(D208)),NOT(ISNUMBER(E208)),D208&gt;E208),"Check dates",IF(NOT(ISNUMBER(F208)),"Missing fee",IF(F208&lt;0,"Use positive fee",IF(AND(G208&lt;&gt;"Yes",G208&lt;&gt;"No"),"Check cancellation",IF(AND(G208="No",COUNTIFS($B$10:$B$309,B208,$D$10:$D$309,"&lt;="&amp;E208,$E$10:$E$309,"&gt;="&amp;D208,$G$10:$G$309,"No")&gt;1),"Overlapping terms","OK")))))))))</x:f>
      </x:c>
    </x:row>
    <x:row r="209" ht="23" customHeight="1">
      <x:c r="A209" s="9"/>
      <x:c r="B209" s="9"/>
      <x:c r="C209" s="9"/>
      <x:c r="D209" s="10"/>
      <x:c r="E209" s="10"/>
      <x:c r="F209" s="12"/>
      <x:c r="G209" s="9"/>
      <x:c r="H209" s="11" t="str">
        <x:f>IF(A209="","",IF(K209&lt;&gt;"OK","Check period",IF(OR(NOT(ISNUMBER('Members'!$B$6)),NOT(ISNUMBER('Members'!$D$6)),'Members'!$D$6&lt;0),"Check settings",IF(G209="Yes","Cancelled",IF(D209&gt;'Members'!$B$6,"Future",IF(E209&lt;'Members'!$B$6,"Expired",IF(E209&lt;='Members'!$B$6+'Members'!$D$6,"Upcoming renewal","Active")))))))</x:f>
      </x:c>
      <x:c r="I209" s="13" t="str">
        <x:f>IF(A209="","",IF(K209&lt;&gt;"OK","Check period",IF(NOT(ISNUMBER('Members'!$B$6)),"Check settings",IF(COUNTIFS('Payments'!$B$10:$B$509,A209,'Payments'!$F$10:$F$509,"&lt;&gt;OK")&gt;0,"Check Payments",SUMIFS('Payments'!$E$10:$E$509,'Payments'!$B$10:$B$509,A209,'Payments'!$D$10:$D$509,"Settled",'Payments'!$C$10:$C$509,"&lt;="&amp;'Members'!$B$6)-SUMIFS('Payments'!$E$10:$E$509,'Payments'!$B$10:$B$509,A209,'Payments'!$D$10:$D$509,"Refund",'Payments'!$C$10:$C$509,"&lt;="&amp;'Members'!$B$6)))))</x:f>
      </x:c>
      <x:c r="J209" s="13" t="str">
        <x:f>IF(A209="","",IF(ISNUMBER(I209),F209-I209,I209))</x:f>
      </x:c>
      <x:c r="K209" s="11" t="str">
        <x:f>IF(COUNTA(A209:G209)=0,"",IF(A209="","Missing period ID",IF(COUNTIFS($A$10:$A$309,A209)&lt;&gt;1,"Duplicate period ID",IF(COUNTIFS('Members'!$A$10:$A$109,B209)&lt;&gt;1,"Check member ID",IF(OR(NOT(ISNUMBER(D209)),NOT(ISNUMBER(E209)),D209&gt;E209),"Check dates",IF(NOT(ISNUMBER(F209)),"Missing fee",IF(F209&lt;0,"Use positive fee",IF(AND(G209&lt;&gt;"Yes",G209&lt;&gt;"No"),"Check cancellation",IF(AND(G209="No",COUNTIFS($B$10:$B$309,B209,$D$10:$D$309,"&lt;="&amp;E209,$E$10:$E$309,"&gt;="&amp;D209,$G$10:$G$309,"No")&gt;1),"Overlapping terms","OK")))))))))</x:f>
      </x:c>
    </x:row>
    <x:row r="210" ht="23" customHeight="1">
      <x:c r="A210" s="9"/>
      <x:c r="B210" s="9"/>
      <x:c r="C210" s="9"/>
      <x:c r="D210" s="10"/>
      <x:c r="E210" s="10"/>
      <x:c r="F210" s="12"/>
      <x:c r="G210" s="9"/>
      <x:c r="H210" s="11" t="str">
        <x:f>IF(A210="","",IF(K210&lt;&gt;"OK","Check period",IF(OR(NOT(ISNUMBER('Members'!$B$6)),NOT(ISNUMBER('Members'!$D$6)),'Members'!$D$6&lt;0),"Check settings",IF(G210="Yes","Cancelled",IF(D210&gt;'Members'!$B$6,"Future",IF(E210&lt;'Members'!$B$6,"Expired",IF(E210&lt;='Members'!$B$6+'Members'!$D$6,"Upcoming renewal","Active")))))))</x:f>
      </x:c>
      <x:c r="I210" s="13" t="str">
        <x:f>IF(A210="","",IF(K210&lt;&gt;"OK","Check period",IF(NOT(ISNUMBER('Members'!$B$6)),"Check settings",IF(COUNTIFS('Payments'!$B$10:$B$509,A210,'Payments'!$F$10:$F$509,"&lt;&gt;OK")&gt;0,"Check Payments",SUMIFS('Payments'!$E$10:$E$509,'Payments'!$B$10:$B$509,A210,'Payments'!$D$10:$D$509,"Settled",'Payments'!$C$10:$C$509,"&lt;="&amp;'Members'!$B$6)-SUMIFS('Payments'!$E$10:$E$509,'Payments'!$B$10:$B$509,A210,'Payments'!$D$10:$D$509,"Refund",'Payments'!$C$10:$C$509,"&lt;="&amp;'Members'!$B$6)))))</x:f>
      </x:c>
      <x:c r="J210" s="13" t="str">
        <x:f>IF(A210="","",IF(ISNUMBER(I210),F210-I210,I210))</x:f>
      </x:c>
      <x:c r="K210" s="11" t="str">
        <x:f>IF(COUNTA(A210:G210)=0,"",IF(A210="","Missing period ID",IF(COUNTIFS($A$10:$A$309,A210)&lt;&gt;1,"Duplicate period ID",IF(COUNTIFS('Members'!$A$10:$A$109,B210)&lt;&gt;1,"Check member ID",IF(OR(NOT(ISNUMBER(D210)),NOT(ISNUMBER(E210)),D210&gt;E210),"Check dates",IF(NOT(ISNUMBER(F210)),"Missing fee",IF(F210&lt;0,"Use positive fee",IF(AND(G210&lt;&gt;"Yes",G210&lt;&gt;"No"),"Check cancellation",IF(AND(G210="No",COUNTIFS($B$10:$B$309,B210,$D$10:$D$309,"&lt;="&amp;E210,$E$10:$E$309,"&gt;="&amp;D210,$G$10:$G$309,"No")&gt;1),"Overlapping terms","OK")))))))))</x:f>
      </x:c>
    </x:row>
    <x:row r="211" ht="23" customHeight="1">
      <x:c r="A211" s="9"/>
      <x:c r="B211" s="9"/>
      <x:c r="C211" s="9"/>
      <x:c r="D211" s="10"/>
      <x:c r="E211" s="10"/>
      <x:c r="F211" s="12"/>
      <x:c r="G211" s="9"/>
      <x:c r="H211" s="11" t="str">
        <x:f>IF(A211="","",IF(K211&lt;&gt;"OK","Check period",IF(OR(NOT(ISNUMBER('Members'!$B$6)),NOT(ISNUMBER('Members'!$D$6)),'Members'!$D$6&lt;0),"Check settings",IF(G211="Yes","Cancelled",IF(D211&gt;'Members'!$B$6,"Future",IF(E211&lt;'Members'!$B$6,"Expired",IF(E211&lt;='Members'!$B$6+'Members'!$D$6,"Upcoming renewal","Active")))))))</x:f>
      </x:c>
      <x:c r="I211" s="13" t="str">
        <x:f>IF(A211="","",IF(K211&lt;&gt;"OK","Check period",IF(NOT(ISNUMBER('Members'!$B$6)),"Check settings",IF(COUNTIFS('Payments'!$B$10:$B$509,A211,'Payments'!$F$10:$F$509,"&lt;&gt;OK")&gt;0,"Check Payments",SUMIFS('Payments'!$E$10:$E$509,'Payments'!$B$10:$B$509,A211,'Payments'!$D$10:$D$509,"Settled",'Payments'!$C$10:$C$509,"&lt;="&amp;'Members'!$B$6)-SUMIFS('Payments'!$E$10:$E$509,'Payments'!$B$10:$B$509,A211,'Payments'!$D$10:$D$509,"Refund",'Payments'!$C$10:$C$509,"&lt;="&amp;'Members'!$B$6)))))</x:f>
      </x:c>
      <x:c r="J211" s="13" t="str">
        <x:f>IF(A211="","",IF(ISNUMBER(I211),F211-I211,I211))</x:f>
      </x:c>
      <x:c r="K211" s="11" t="str">
        <x:f>IF(COUNTA(A211:G211)=0,"",IF(A211="","Missing period ID",IF(COUNTIFS($A$10:$A$309,A211)&lt;&gt;1,"Duplicate period ID",IF(COUNTIFS('Members'!$A$10:$A$109,B211)&lt;&gt;1,"Check member ID",IF(OR(NOT(ISNUMBER(D211)),NOT(ISNUMBER(E211)),D211&gt;E211),"Check dates",IF(NOT(ISNUMBER(F211)),"Missing fee",IF(F211&lt;0,"Use positive fee",IF(AND(G211&lt;&gt;"Yes",G211&lt;&gt;"No"),"Check cancellation",IF(AND(G211="No",COUNTIFS($B$10:$B$309,B211,$D$10:$D$309,"&lt;="&amp;E211,$E$10:$E$309,"&gt;="&amp;D211,$G$10:$G$309,"No")&gt;1),"Overlapping terms","OK")))))))))</x:f>
      </x:c>
    </x:row>
    <x:row r="212" ht="23" customHeight="1">
      <x:c r="A212" s="9"/>
      <x:c r="B212" s="9"/>
      <x:c r="C212" s="9"/>
      <x:c r="D212" s="10"/>
      <x:c r="E212" s="10"/>
      <x:c r="F212" s="12"/>
      <x:c r="G212" s="9"/>
      <x:c r="H212" s="11" t="str">
        <x:f>IF(A212="","",IF(K212&lt;&gt;"OK","Check period",IF(OR(NOT(ISNUMBER('Members'!$B$6)),NOT(ISNUMBER('Members'!$D$6)),'Members'!$D$6&lt;0),"Check settings",IF(G212="Yes","Cancelled",IF(D212&gt;'Members'!$B$6,"Future",IF(E212&lt;'Members'!$B$6,"Expired",IF(E212&lt;='Members'!$B$6+'Members'!$D$6,"Upcoming renewal","Active")))))))</x:f>
      </x:c>
      <x:c r="I212" s="13" t="str">
        <x:f>IF(A212="","",IF(K212&lt;&gt;"OK","Check period",IF(NOT(ISNUMBER('Members'!$B$6)),"Check settings",IF(COUNTIFS('Payments'!$B$10:$B$509,A212,'Payments'!$F$10:$F$509,"&lt;&gt;OK")&gt;0,"Check Payments",SUMIFS('Payments'!$E$10:$E$509,'Payments'!$B$10:$B$509,A212,'Payments'!$D$10:$D$509,"Settled",'Payments'!$C$10:$C$509,"&lt;="&amp;'Members'!$B$6)-SUMIFS('Payments'!$E$10:$E$509,'Payments'!$B$10:$B$509,A212,'Payments'!$D$10:$D$509,"Refund",'Payments'!$C$10:$C$509,"&lt;="&amp;'Members'!$B$6)))))</x:f>
      </x:c>
      <x:c r="J212" s="13" t="str">
        <x:f>IF(A212="","",IF(ISNUMBER(I212),F212-I212,I212))</x:f>
      </x:c>
      <x:c r="K212" s="11" t="str">
        <x:f>IF(COUNTA(A212:G212)=0,"",IF(A212="","Missing period ID",IF(COUNTIFS($A$10:$A$309,A212)&lt;&gt;1,"Duplicate period ID",IF(COUNTIFS('Members'!$A$10:$A$109,B212)&lt;&gt;1,"Check member ID",IF(OR(NOT(ISNUMBER(D212)),NOT(ISNUMBER(E212)),D212&gt;E212),"Check dates",IF(NOT(ISNUMBER(F212)),"Missing fee",IF(F212&lt;0,"Use positive fee",IF(AND(G212&lt;&gt;"Yes",G212&lt;&gt;"No"),"Check cancellation",IF(AND(G212="No",COUNTIFS($B$10:$B$309,B212,$D$10:$D$309,"&lt;="&amp;E212,$E$10:$E$309,"&gt;="&amp;D212,$G$10:$G$309,"No")&gt;1),"Overlapping terms","OK")))))))))</x:f>
      </x:c>
    </x:row>
    <x:row r="213" ht="23" customHeight="1">
      <x:c r="A213" s="9"/>
      <x:c r="B213" s="9"/>
      <x:c r="C213" s="9"/>
      <x:c r="D213" s="10"/>
      <x:c r="E213" s="10"/>
      <x:c r="F213" s="12"/>
      <x:c r="G213" s="9"/>
      <x:c r="H213" s="11" t="str">
        <x:f>IF(A213="","",IF(K213&lt;&gt;"OK","Check period",IF(OR(NOT(ISNUMBER('Members'!$B$6)),NOT(ISNUMBER('Members'!$D$6)),'Members'!$D$6&lt;0),"Check settings",IF(G213="Yes","Cancelled",IF(D213&gt;'Members'!$B$6,"Future",IF(E213&lt;'Members'!$B$6,"Expired",IF(E213&lt;='Members'!$B$6+'Members'!$D$6,"Upcoming renewal","Active")))))))</x:f>
      </x:c>
      <x:c r="I213" s="13" t="str">
        <x:f>IF(A213="","",IF(K213&lt;&gt;"OK","Check period",IF(NOT(ISNUMBER('Members'!$B$6)),"Check settings",IF(COUNTIFS('Payments'!$B$10:$B$509,A213,'Payments'!$F$10:$F$509,"&lt;&gt;OK")&gt;0,"Check Payments",SUMIFS('Payments'!$E$10:$E$509,'Payments'!$B$10:$B$509,A213,'Payments'!$D$10:$D$509,"Settled",'Payments'!$C$10:$C$509,"&lt;="&amp;'Members'!$B$6)-SUMIFS('Payments'!$E$10:$E$509,'Payments'!$B$10:$B$509,A213,'Payments'!$D$10:$D$509,"Refund",'Payments'!$C$10:$C$509,"&lt;="&amp;'Members'!$B$6)))))</x:f>
      </x:c>
      <x:c r="J213" s="13" t="str">
        <x:f>IF(A213="","",IF(ISNUMBER(I213),F213-I213,I213))</x:f>
      </x:c>
      <x:c r="K213" s="11" t="str">
        <x:f>IF(COUNTA(A213:G213)=0,"",IF(A213="","Missing period ID",IF(COUNTIFS($A$10:$A$309,A213)&lt;&gt;1,"Duplicate period ID",IF(COUNTIFS('Members'!$A$10:$A$109,B213)&lt;&gt;1,"Check member ID",IF(OR(NOT(ISNUMBER(D213)),NOT(ISNUMBER(E213)),D213&gt;E213),"Check dates",IF(NOT(ISNUMBER(F213)),"Missing fee",IF(F213&lt;0,"Use positive fee",IF(AND(G213&lt;&gt;"Yes",G213&lt;&gt;"No"),"Check cancellation",IF(AND(G213="No",COUNTIFS($B$10:$B$309,B213,$D$10:$D$309,"&lt;="&amp;E213,$E$10:$E$309,"&gt;="&amp;D213,$G$10:$G$309,"No")&gt;1),"Overlapping terms","OK")))))))))</x:f>
      </x:c>
    </x:row>
    <x:row r="214" ht="23" customHeight="1">
      <x:c r="A214" s="9"/>
      <x:c r="B214" s="9"/>
      <x:c r="C214" s="9"/>
      <x:c r="D214" s="10"/>
      <x:c r="E214" s="10"/>
      <x:c r="F214" s="12"/>
      <x:c r="G214" s="9"/>
      <x:c r="H214" s="11" t="str">
        <x:f>IF(A214="","",IF(K214&lt;&gt;"OK","Check period",IF(OR(NOT(ISNUMBER('Members'!$B$6)),NOT(ISNUMBER('Members'!$D$6)),'Members'!$D$6&lt;0),"Check settings",IF(G214="Yes","Cancelled",IF(D214&gt;'Members'!$B$6,"Future",IF(E214&lt;'Members'!$B$6,"Expired",IF(E214&lt;='Members'!$B$6+'Members'!$D$6,"Upcoming renewal","Active")))))))</x:f>
      </x:c>
      <x:c r="I214" s="13" t="str">
        <x:f>IF(A214="","",IF(K214&lt;&gt;"OK","Check period",IF(NOT(ISNUMBER('Members'!$B$6)),"Check settings",IF(COUNTIFS('Payments'!$B$10:$B$509,A214,'Payments'!$F$10:$F$509,"&lt;&gt;OK")&gt;0,"Check Payments",SUMIFS('Payments'!$E$10:$E$509,'Payments'!$B$10:$B$509,A214,'Payments'!$D$10:$D$509,"Settled",'Payments'!$C$10:$C$509,"&lt;="&amp;'Members'!$B$6)-SUMIFS('Payments'!$E$10:$E$509,'Payments'!$B$10:$B$509,A214,'Payments'!$D$10:$D$509,"Refund",'Payments'!$C$10:$C$509,"&lt;="&amp;'Members'!$B$6)))))</x:f>
      </x:c>
      <x:c r="J214" s="13" t="str">
        <x:f>IF(A214="","",IF(ISNUMBER(I214),F214-I214,I214))</x:f>
      </x:c>
      <x:c r="K214" s="11" t="str">
        <x:f>IF(COUNTA(A214:G214)=0,"",IF(A214="","Missing period ID",IF(COUNTIFS($A$10:$A$309,A214)&lt;&gt;1,"Duplicate period ID",IF(COUNTIFS('Members'!$A$10:$A$109,B214)&lt;&gt;1,"Check member ID",IF(OR(NOT(ISNUMBER(D214)),NOT(ISNUMBER(E214)),D214&gt;E214),"Check dates",IF(NOT(ISNUMBER(F214)),"Missing fee",IF(F214&lt;0,"Use positive fee",IF(AND(G214&lt;&gt;"Yes",G214&lt;&gt;"No"),"Check cancellation",IF(AND(G214="No",COUNTIFS($B$10:$B$309,B214,$D$10:$D$309,"&lt;="&amp;E214,$E$10:$E$309,"&gt;="&amp;D214,$G$10:$G$309,"No")&gt;1),"Overlapping terms","OK")))))))))</x:f>
      </x:c>
    </x:row>
    <x:row r="215" ht="23" customHeight="1">
      <x:c r="A215" s="9"/>
      <x:c r="B215" s="9"/>
      <x:c r="C215" s="9"/>
      <x:c r="D215" s="10"/>
      <x:c r="E215" s="10"/>
      <x:c r="F215" s="12"/>
      <x:c r="G215" s="9"/>
      <x:c r="H215" s="11" t="str">
        <x:f>IF(A215="","",IF(K215&lt;&gt;"OK","Check period",IF(OR(NOT(ISNUMBER('Members'!$B$6)),NOT(ISNUMBER('Members'!$D$6)),'Members'!$D$6&lt;0),"Check settings",IF(G215="Yes","Cancelled",IF(D215&gt;'Members'!$B$6,"Future",IF(E215&lt;'Members'!$B$6,"Expired",IF(E215&lt;='Members'!$B$6+'Members'!$D$6,"Upcoming renewal","Active")))))))</x:f>
      </x:c>
      <x:c r="I215" s="13" t="str">
        <x:f>IF(A215="","",IF(K215&lt;&gt;"OK","Check period",IF(NOT(ISNUMBER('Members'!$B$6)),"Check settings",IF(COUNTIFS('Payments'!$B$10:$B$509,A215,'Payments'!$F$10:$F$509,"&lt;&gt;OK")&gt;0,"Check Payments",SUMIFS('Payments'!$E$10:$E$509,'Payments'!$B$10:$B$509,A215,'Payments'!$D$10:$D$509,"Settled",'Payments'!$C$10:$C$509,"&lt;="&amp;'Members'!$B$6)-SUMIFS('Payments'!$E$10:$E$509,'Payments'!$B$10:$B$509,A215,'Payments'!$D$10:$D$509,"Refund",'Payments'!$C$10:$C$509,"&lt;="&amp;'Members'!$B$6)))))</x:f>
      </x:c>
      <x:c r="J215" s="13" t="str">
        <x:f>IF(A215="","",IF(ISNUMBER(I215),F215-I215,I215))</x:f>
      </x:c>
      <x:c r="K215" s="11" t="str">
        <x:f>IF(COUNTA(A215:G215)=0,"",IF(A215="","Missing period ID",IF(COUNTIFS($A$10:$A$309,A215)&lt;&gt;1,"Duplicate period ID",IF(COUNTIFS('Members'!$A$10:$A$109,B215)&lt;&gt;1,"Check member ID",IF(OR(NOT(ISNUMBER(D215)),NOT(ISNUMBER(E215)),D215&gt;E215),"Check dates",IF(NOT(ISNUMBER(F215)),"Missing fee",IF(F215&lt;0,"Use positive fee",IF(AND(G215&lt;&gt;"Yes",G215&lt;&gt;"No"),"Check cancellation",IF(AND(G215="No",COUNTIFS($B$10:$B$309,B215,$D$10:$D$309,"&lt;="&amp;E215,$E$10:$E$309,"&gt;="&amp;D215,$G$10:$G$309,"No")&gt;1),"Overlapping terms","OK")))))))))</x:f>
      </x:c>
    </x:row>
    <x:row r="216" ht="23" customHeight="1">
      <x:c r="A216" s="9"/>
      <x:c r="B216" s="9"/>
      <x:c r="C216" s="9"/>
      <x:c r="D216" s="10"/>
      <x:c r="E216" s="10"/>
      <x:c r="F216" s="12"/>
      <x:c r="G216" s="9"/>
      <x:c r="H216" s="11" t="str">
        <x:f>IF(A216="","",IF(K216&lt;&gt;"OK","Check period",IF(OR(NOT(ISNUMBER('Members'!$B$6)),NOT(ISNUMBER('Members'!$D$6)),'Members'!$D$6&lt;0),"Check settings",IF(G216="Yes","Cancelled",IF(D216&gt;'Members'!$B$6,"Future",IF(E216&lt;'Members'!$B$6,"Expired",IF(E216&lt;='Members'!$B$6+'Members'!$D$6,"Upcoming renewal","Active")))))))</x:f>
      </x:c>
      <x:c r="I216" s="13" t="str">
        <x:f>IF(A216="","",IF(K216&lt;&gt;"OK","Check period",IF(NOT(ISNUMBER('Members'!$B$6)),"Check settings",IF(COUNTIFS('Payments'!$B$10:$B$509,A216,'Payments'!$F$10:$F$509,"&lt;&gt;OK")&gt;0,"Check Payments",SUMIFS('Payments'!$E$10:$E$509,'Payments'!$B$10:$B$509,A216,'Payments'!$D$10:$D$509,"Settled",'Payments'!$C$10:$C$509,"&lt;="&amp;'Members'!$B$6)-SUMIFS('Payments'!$E$10:$E$509,'Payments'!$B$10:$B$509,A216,'Payments'!$D$10:$D$509,"Refund",'Payments'!$C$10:$C$509,"&lt;="&amp;'Members'!$B$6)))))</x:f>
      </x:c>
      <x:c r="J216" s="13" t="str">
        <x:f>IF(A216="","",IF(ISNUMBER(I216),F216-I216,I216))</x:f>
      </x:c>
      <x:c r="K216" s="11" t="str">
        <x:f>IF(COUNTA(A216:G216)=0,"",IF(A216="","Missing period ID",IF(COUNTIFS($A$10:$A$309,A216)&lt;&gt;1,"Duplicate period ID",IF(COUNTIFS('Members'!$A$10:$A$109,B216)&lt;&gt;1,"Check member ID",IF(OR(NOT(ISNUMBER(D216)),NOT(ISNUMBER(E216)),D216&gt;E216),"Check dates",IF(NOT(ISNUMBER(F216)),"Missing fee",IF(F216&lt;0,"Use positive fee",IF(AND(G216&lt;&gt;"Yes",G216&lt;&gt;"No"),"Check cancellation",IF(AND(G216="No",COUNTIFS($B$10:$B$309,B216,$D$10:$D$309,"&lt;="&amp;E216,$E$10:$E$309,"&gt;="&amp;D216,$G$10:$G$309,"No")&gt;1),"Overlapping terms","OK")))))))))</x:f>
      </x:c>
    </x:row>
    <x:row r="217" ht="23" customHeight="1">
      <x:c r="A217" s="9"/>
      <x:c r="B217" s="9"/>
      <x:c r="C217" s="9"/>
      <x:c r="D217" s="10"/>
      <x:c r="E217" s="10"/>
      <x:c r="F217" s="12"/>
      <x:c r="G217" s="9"/>
      <x:c r="H217" s="11" t="str">
        <x:f>IF(A217="","",IF(K217&lt;&gt;"OK","Check period",IF(OR(NOT(ISNUMBER('Members'!$B$6)),NOT(ISNUMBER('Members'!$D$6)),'Members'!$D$6&lt;0),"Check settings",IF(G217="Yes","Cancelled",IF(D217&gt;'Members'!$B$6,"Future",IF(E217&lt;'Members'!$B$6,"Expired",IF(E217&lt;='Members'!$B$6+'Members'!$D$6,"Upcoming renewal","Active")))))))</x:f>
      </x:c>
      <x:c r="I217" s="13" t="str">
        <x:f>IF(A217="","",IF(K217&lt;&gt;"OK","Check period",IF(NOT(ISNUMBER('Members'!$B$6)),"Check settings",IF(COUNTIFS('Payments'!$B$10:$B$509,A217,'Payments'!$F$10:$F$509,"&lt;&gt;OK")&gt;0,"Check Payments",SUMIFS('Payments'!$E$10:$E$509,'Payments'!$B$10:$B$509,A217,'Payments'!$D$10:$D$509,"Settled",'Payments'!$C$10:$C$509,"&lt;="&amp;'Members'!$B$6)-SUMIFS('Payments'!$E$10:$E$509,'Payments'!$B$10:$B$509,A217,'Payments'!$D$10:$D$509,"Refund",'Payments'!$C$10:$C$509,"&lt;="&amp;'Members'!$B$6)))))</x:f>
      </x:c>
      <x:c r="J217" s="13" t="str">
        <x:f>IF(A217="","",IF(ISNUMBER(I217),F217-I217,I217))</x:f>
      </x:c>
      <x:c r="K217" s="11" t="str">
        <x:f>IF(COUNTA(A217:G217)=0,"",IF(A217="","Missing period ID",IF(COUNTIFS($A$10:$A$309,A217)&lt;&gt;1,"Duplicate period ID",IF(COUNTIFS('Members'!$A$10:$A$109,B217)&lt;&gt;1,"Check member ID",IF(OR(NOT(ISNUMBER(D217)),NOT(ISNUMBER(E217)),D217&gt;E217),"Check dates",IF(NOT(ISNUMBER(F217)),"Missing fee",IF(F217&lt;0,"Use positive fee",IF(AND(G217&lt;&gt;"Yes",G217&lt;&gt;"No"),"Check cancellation",IF(AND(G217="No",COUNTIFS($B$10:$B$309,B217,$D$10:$D$309,"&lt;="&amp;E217,$E$10:$E$309,"&gt;="&amp;D217,$G$10:$G$309,"No")&gt;1),"Overlapping terms","OK")))))))))</x:f>
      </x:c>
    </x:row>
    <x:row r="218" ht="23" customHeight="1">
      <x:c r="A218" s="9"/>
      <x:c r="B218" s="9"/>
      <x:c r="C218" s="9"/>
      <x:c r="D218" s="10"/>
      <x:c r="E218" s="10"/>
      <x:c r="F218" s="12"/>
      <x:c r="G218" s="9"/>
      <x:c r="H218" s="11" t="str">
        <x:f>IF(A218="","",IF(K218&lt;&gt;"OK","Check period",IF(OR(NOT(ISNUMBER('Members'!$B$6)),NOT(ISNUMBER('Members'!$D$6)),'Members'!$D$6&lt;0),"Check settings",IF(G218="Yes","Cancelled",IF(D218&gt;'Members'!$B$6,"Future",IF(E218&lt;'Members'!$B$6,"Expired",IF(E218&lt;='Members'!$B$6+'Members'!$D$6,"Upcoming renewal","Active")))))))</x:f>
      </x:c>
      <x:c r="I218" s="13" t="str">
        <x:f>IF(A218="","",IF(K218&lt;&gt;"OK","Check period",IF(NOT(ISNUMBER('Members'!$B$6)),"Check settings",IF(COUNTIFS('Payments'!$B$10:$B$509,A218,'Payments'!$F$10:$F$509,"&lt;&gt;OK")&gt;0,"Check Payments",SUMIFS('Payments'!$E$10:$E$509,'Payments'!$B$10:$B$509,A218,'Payments'!$D$10:$D$509,"Settled",'Payments'!$C$10:$C$509,"&lt;="&amp;'Members'!$B$6)-SUMIFS('Payments'!$E$10:$E$509,'Payments'!$B$10:$B$509,A218,'Payments'!$D$10:$D$509,"Refund",'Payments'!$C$10:$C$509,"&lt;="&amp;'Members'!$B$6)))))</x:f>
      </x:c>
      <x:c r="J218" s="13" t="str">
        <x:f>IF(A218="","",IF(ISNUMBER(I218),F218-I218,I218))</x:f>
      </x:c>
      <x:c r="K218" s="11" t="str">
        <x:f>IF(COUNTA(A218:G218)=0,"",IF(A218="","Missing period ID",IF(COUNTIFS($A$10:$A$309,A218)&lt;&gt;1,"Duplicate period ID",IF(COUNTIFS('Members'!$A$10:$A$109,B218)&lt;&gt;1,"Check member ID",IF(OR(NOT(ISNUMBER(D218)),NOT(ISNUMBER(E218)),D218&gt;E218),"Check dates",IF(NOT(ISNUMBER(F218)),"Missing fee",IF(F218&lt;0,"Use positive fee",IF(AND(G218&lt;&gt;"Yes",G218&lt;&gt;"No"),"Check cancellation",IF(AND(G218="No",COUNTIFS($B$10:$B$309,B218,$D$10:$D$309,"&lt;="&amp;E218,$E$10:$E$309,"&gt;="&amp;D218,$G$10:$G$309,"No")&gt;1),"Overlapping terms","OK")))))))))</x:f>
      </x:c>
    </x:row>
    <x:row r="219" ht="23" customHeight="1">
      <x:c r="A219" s="9"/>
      <x:c r="B219" s="9"/>
      <x:c r="C219" s="9"/>
      <x:c r="D219" s="10"/>
      <x:c r="E219" s="10"/>
      <x:c r="F219" s="12"/>
      <x:c r="G219" s="9"/>
      <x:c r="H219" s="11" t="str">
        <x:f>IF(A219="","",IF(K219&lt;&gt;"OK","Check period",IF(OR(NOT(ISNUMBER('Members'!$B$6)),NOT(ISNUMBER('Members'!$D$6)),'Members'!$D$6&lt;0),"Check settings",IF(G219="Yes","Cancelled",IF(D219&gt;'Members'!$B$6,"Future",IF(E219&lt;'Members'!$B$6,"Expired",IF(E219&lt;='Members'!$B$6+'Members'!$D$6,"Upcoming renewal","Active")))))))</x:f>
      </x:c>
      <x:c r="I219" s="13" t="str">
        <x:f>IF(A219="","",IF(K219&lt;&gt;"OK","Check period",IF(NOT(ISNUMBER('Members'!$B$6)),"Check settings",IF(COUNTIFS('Payments'!$B$10:$B$509,A219,'Payments'!$F$10:$F$509,"&lt;&gt;OK")&gt;0,"Check Payments",SUMIFS('Payments'!$E$10:$E$509,'Payments'!$B$10:$B$509,A219,'Payments'!$D$10:$D$509,"Settled",'Payments'!$C$10:$C$509,"&lt;="&amp;'Members'!$B$6)-SUMIFS('Payments'!$E$10:$E$509,'Payments'!$B$10:$B$509,A219,'Payments'!$D$10:$D$509,"Refund",'Payments'!$C$10:$C$509,"&lt;="&amp;'Members'!$B$6)))))</x:f>
      </x:c>
      <x:c r="J219" s="13" t="str">
        <x:f>IF(A219="","",IF(ISNUMBER(I219),F219-I219,I219))</x:f>
      </x:c>
      <x:c r="K219" s="11" t="str">
        <x:f>IF(COUNTA(A219:G219)=0,"",IF(A219="","Missing period ID",IF(COUNTIFS($A$10:$A$309,A219)&lt;&gt;1,"Duplicate period ID",IF(COUNTIFS('Members'!$A$10:$A$109,B219)&lt;&gt;1,"Check member ID",IF(OR(NOT(ISNUMBER(D219)),NOT(ISNUMBER(E219)),D219&gt;E219),"Check dates",IF(NOT(ISNUMBER(F219)),"Missing fee",IF(F219&lt;0,"Use positive fee",IF(AND(G219&lt;&gt;"Yes",G219&lt;&gt;"No"),"Check cancellation",IF(AND(G219="No",COUNTIFS($B$10:$B$309,B219,$D$10:$D$309,"&lt;="&amp;E219,$E$10:$E$309,"&gt;="&amp;D219,$G$10:$G$309,"No")&gt;1),"Overlapping terms","OK")))))))))</x:f>
      </x:c>
    </x:row>
    <x:row r="220" ht="23" customHeight="1">
      <x:c r="A220" s="9"/>
      <x:c r="B220" s="9"/>
      <x:c r="C220" s="9"/>
      <x:c r="D220" s="10"/>
      <x:c r="E220" s="10"/>
      <x:c r="F220" s="12"/>
      <x:c r="G220" s="9"/>
      <x:c r="H220" s="11" t="str">
        <x:f>IF(A220="","",IF(K220&lt;&gt;"OK","Check period",IF(OR(NOT(ISNUMBER('Members'!$B$6)),NOT(ISNUMBER('Members'!$D$6)),'Members'!$D$6&lt;0),"Check settings",IF(G220="Yes","Cancelled",IF(D220&gt;'Members'!$B$6,"Future",IF(E220&lt;'Members'!$B$6,"Expired",IF(E220&lt;='Members'!$B$6+'Members'!$D$6,"Upcoming renewal","Active")))))))</x:f>
      </x:c>
      <x:c r="I220" s="13" t="str">
        <x:f>IF(A220="","",IF(K220&lt;&gt;"OK","Check period",IF(NOT(ISNUMBER('Members'!$B$6)),"Check settings",IF(COUNTIFS('Payments'!$B$10:$B$509,A220,'Payments'!$F$10:$F$509,"&lt;&gt;OK")&gt;0,"Check Payments",SUMIFS('Payments'!$E$10:$E$509,'Payments'!$B$10:$B$509,A220,'Payments'!$D$10:$D$509,"Settled",'Payments'!$C$10:$C$509,"&lt;="&amp;'Members'!$B$6)-SUMIFS('Payments'!$E$10:$E$509,'Payments'!$B$10:$B$509,A220,'Payments'!$D$10:$D$509,"Refund",'Payments'!$C$10:$C$509,"&lt;="&amp;'Members'!$B$6)))))</x:f>
      </x:c>
      <x:c r="J220" s="13" t="str">
        <x:f>IF(A220="","",IF(ISNUMBER(I220),F220-I220,I220))</x:f>
      </x:c>
      <x:c r="K220" s="11" t="str">
        <x:f>IF(COUNTA(A220:G220)=0,"",IF(A220="","Missing period ID",IF(COUNTIFS($A$10:$A$309,A220)&lt;&gt;1,"Duplicate period ID",IF(COUNTIFS('Members'!$A$10:$A$109,B220)&lt;&gt;1,"Check member ID",IF(OR(NOT(ISNUMBER(D220)),NOT(ISNUMBER(E220)),D220&gt;E220),"Check dates",IF(NOT(ISNUMBER(F220)),"Missing fee",IF(F220&lt;0,"Use positive fee",IF(AND(G220&lt;&gt;"Yes",G220&lt;&gt;"No"),"Check cancellation",IF(AND(G220="No",COUNTIFS($B$10:$B$309,B220,$D$10:$D$309,"&lt;="&amp;E220,$E$10:$E$309,"&gt;="&amp;D220,$G$10:$G$309,"No")&gt;1),"Overlapping terms","OK")))))))))</x:f>
      </x:c>
    </x:row>
    <x:row r="221" ht="23" customHeight="1">
      <x:c r="A221" s="9"/>
      <x:c r="B221" s="9"/>
      <x:c r="C221" s="9"/>
      <x:c r="D221" s="10"/>
      <x:c r="E221" s="10"/>
      <x:c r="F221" s="12"/>
      <x:c r="G221" s="9"/>
      <x:c r="H221" s="11" t="str">
        <x:f>IF(A221="","",IF(K221&lt;&gt;"OK","Check period",IF(OR(NOT(ISNUMBER('Members'!$B$6)),NOT(ISNUMBER('Members'!$D$6)),'Members'!$D$6&lt;0),"Check settings",IF(G221="Yes","Cancelled",IF(D221&gt;'Members'!$B$6,"Future",IF(E221&lt;'Members'!$B$6,"Expired",IF(E221&lt;='Members'!$B$6+'Members'!$D$6,"Upcoming renewal","Active")))))))</x:f>
      </x:c>
      <x:c r="I221" s="13" t="str">
        <x:f>IF(A221="","",IF(K221&lt;&gt;"OK","Check period",IF(NOT(ISNUMBER('Members'!$B$6)),"Check settings",IF(COUNTIFS('Payments'!$B$10:$B$509,A221,'Payments'!$F$10:$F$509,"&lt;&gt;OK")&gt;0,"Check Payments",SUMIFS('Payments'!$E$10:$E$509,'Payments'!$B$10:$B$509,A221,'Payments'!$D$10:$D$509,"Settled",'Payments'!$C$10:$C$509,"&lt;="&amp;'Members'!$B$6)-SUMIFS('Payments'!$E$10:$E$509,'Payments'!$B$10:$B$509,A221,'Payments'!$D$10:$D$509,"Refund",'Payments'!$C$10:$C$509,"&lt;="&amp;'Members'!$B$6)))))</x:f>
      </x:c>
      <x:c r="J221" s="13" t="str">
        <x:f>IF(A221="","",IF(ISNUMBER(I221),F221-I221,I221))</x:f>
      </x:c>
      <x:c r="K221" s="11" t="str">
        <x:f>IF(COUNTA(A221:G221)=0,"",IF(A221="","Missing period ID",IF(COUNTIFS($A$10:$A$309,A221)&lt;&gt;1,"Duplicate period ID",IF(COUNTIFS('Members'!$A$10:$A$109,B221)&lt;&gt;1,"Check member ID",IF(OR(NOT(ISNUMBER(D221)),NOT(ISNUMBER(E221)),D221&gt;E221),"Check dates",IF(NOT(ISNUMBER(F221)),"Missing fee",IF(F221&lt;0,"Use positive fee",IF(AND(G221&lt;&gt;"Yes",G221&lt;&gt;"No"),"Check cancellation",IF(AND(G221="No",COUNTIFS($B$10:$B$309,B221,$D$10:$D$309,"&lt;="&amp;E221,$E$10:$E$309,"&gt;="&amp;D221,$G$10:$G$309,"No")&gt;1),"Overlapping terms","OK")))))))))</x:f>
      </x:c>
    </x:row>
    <x:row r="222" ht="23" customHeight="1">
      <x:c r="A222" s="9"/>
      <x:c r="B222" s="9"/>
      <x:c r="C222" s="9"/>
      <x:c r="D222" s="10"/>
      <x:c r="E222" s="10"/>
      <x:c r="F222" s="12"/>
      <x:c r="G222" s="9"/>
      <x:c r="H222" s="11" t="str">
        <x:f>IF(A222="","",IF(K222&lt;&gt;"OK","Check period",IF(OR(NOT(ISNUMBER('Members'!$B$6)),NOT(ISNUMBER('Members'!$D$6)),'Members'!$D$6&lt;0),"Check settings",IF(G222="Yes","Cancelled",IF(D222&gt;'Members'!$B$6,"Future",IF(E222&lt;'Members'!$B$6,"Expired",IF(E222&lt;='Members'!$B$6+'Members'!$D$6,"Upcoming renewal","Active")))))))</x:f>
      </x:c>
      <x:c r="I222" s="13" t="str">
        <x:f>IF(A222="","",IF(K222&lt;&gt;"OK","Check period",IF(NOT(ISNUMBER('Members'!$B$6)),"Check settings",IF(COUNTIFS('Payments'!$B$10:$B$509,A222,'Payments'!$F$10:$F$509,"&lt;&gt;OK")&gt;0,"Check Payments",SUMIFS('Payments'!$E$10:$E$509,'Payments'!$B$10:$B$509,A222,'Payments'!$D$10:$D$509,"Settled",'Payments'!$C$10:$C$509,"&lt;="&amp;'Members'!$B$6)-SUMIFS('Payments'!$E$10:$E$509,'Payments'!$B$10:$B$509,A222,'Payments'!$D$10:$D$509,"Refund",'Payments'!$C$10:$C$509,"&lt;="&amp;'Members'!$B$6)))))</x:f>
      </x:c>
      <x:c r="J222" s="13" t="str">
        <x:f>IF(A222="","",IF(ISNUMBER(I222),F222-I222,I222))</x:f>
      </x:c>
      <x:c r="K222" s="11" t="str">
        <x:f>IF(COUNTA(A222:G222)=0,"",IF(A222="","Missing period ID",IF(COUNTIFS($A$10:$A$309,A222)&lt;&gt;1,"Duplicate period ID",IF(COUNTIFS('Members'!$A$10:$A$109,B222)&lt;&gt;1,"Check member ID",IF(OR(NOT(ISNUMBER(D222)),NOT(ISNUMBER(E222)),D222&gt;E222),"Check dates",IF(NOT(ISNUMBER(F222)),"Missing fee",IF(F222&lt;0,"Use positive fee",IF(AND(G222&lt;&gt;"Yes",G222&lt;&gt;"No"),"Check cancellation",IF(AND(G222="No",COUNTIFS($B$10:$B$309,B222,$D$10:$D$309,"&lt;="&amp;E222,$E$10:$E$309,"&gt;="&amp;D222,$G$10:$G$309,"No")&gt;1),"Overlapping terms","OK")))))))))</x:f>
      </x:c>
    </x:row>
    <x:row r="223" ht="23" customHeight="1">
      <x:c r="A223" s="9"/>
      <x:c r="B223" s="9"/>
      <x:c r="C223" s="9"/>
      <x:c r="D223" s="10"/>
      <x:c r="E223" s="10"/>
      <x:c r="F223" s="12"/>
      <x:c r="G223" s="9"/>
      <x:c r="H223" s="11" t="str">
        <x:f>IF(A223="","",IF(K223&lt;&gt;"OK","Check period",IF(OR(NOT(ISNUMBER('Members'!$B$6)),NOT(ISNUMBER('Members'!$D$6)),'Members'!$D$6&lt;0),"Check settings",IF(G223="Yes","Cancelled",IF(D223&gt;'Members'!$B$6,"Future",IF(E223&lt;'Members'!$B$6,"Expired",IF(E223&lt;='Members'!$B$6+'Members'!$D$6,"Upcoming renewal","Active")))))))</x:f>
      </x:c>
      <x:c r="I223" s="13" t="str">
        <x:f>IF(A223="","",IF(K223&lt;&gt;"OK","Check period",IF(NOT(ISNUMBER('Members'!$B$6)),"Check settings",IF(COUNTIFS('Payments'!$B$10:$B$509,A223,'Payments'!$F$10:$F$509,"&lt;&gt;OK")&gt;0,"Check Payments",SUMIFS('Payments'!$E$10:$E$509,'Payments'!$B$10:$B$509,A223,'Payments'!$D$10:$D$509,"Settled",'Payments'!$C$10:$C$509,"&lt;="&amp;'Members'!$B$6)-SUMIFS('Payments'!$E$10:$E$509,'Payments'!$B$10:$B$509,A223,'Payments'!$D$10:$D$509,"Refund",'Payments'!$C$10:$C$509,"&lt;="&amp;'Members'!$B$6)))))</x:f>
      </x:c>
      <x:c r="J223" s="13" t="str">
        <x:f>IF(A223="","",IF(ISNUMBER(I223),F223-I223,I223))</x:f>
      </x:c>
      <x:c r="K223" s="11" t="str">
        <x:f>IF(COUNTA(A223:G223)=0,"",IF(A223="","Missing period ID",IF(COUNTIFS($A$10:$A$309,A223)&lt;&gt;1,"Duplicate period ID",IF(COUNTIFS('Members'!$A$10:$A$109,B223)&lt;&gt;1,"Check member ID",IF(OR(NOT(ISNUMBER(D223)),NOT(ISNUMBER(E223)),D223&gt;E223),"Check dates",IF(NOT(ISNUMBER(F223)),"Missing fee",IF(F223&lt;0,"Use positive fee",IF(AND(G223&lt;&gt;"Yes",G223&lt;&gt;"No"),"Check cancellation",IF(AND(G223="No",COUNTIFS($B$10:$B$309,B223,$D$10:$D$309,"&lt;="&amp;E223,$E$10:$E$309,"&gt;="&amp;D223,$G$10:$G$309,"No")&gt;1),"Overlapping terms","OK")))))))))</x:f>
      </x:c>
    </x:row>
    <x:row r="224" ht="23" customHeight="1">
      <x:c r="A224" s="9"/>
      <x:c r="B224" s="9"/>
      <x:c r="C224" s="9"/>
      <x:c r="D224" s="10"/>
      <x:c r="E224" s="10"/>
      <x:c r="F224" s="12"/>
      <x:c r="G224" s="9"/>
      <x:c r="H224" s="11" t="str">
        <x:f>IF(A224="","",IF(K224&lt;&gt;"OK","Check period",IF(OR(NOT(ISNUMBER('Members'!$B$6)),NOT(ISNUMBER('Members'!$D$6)),'Members'!$D$6&lt;0),"Check settings",IF(G224="Yes","Cancelled",IF(D224&gt;'Members'!$B$6,"Future",IF(E224&lt;'Members'!$B$6,"Expired",IF(E224&lt;='Members'!$B$6+'Members'!$D$6,"Upcoming renewal","Active")))))))</x:f>
      </x:c>
      <x:c r="I224" s="13" t="str">
        <x:f>IF(A224="","",IF(K224&lt;&gt;"OK","Check period",IF(NOT(ISNUMBER('Members'!$B$6)),"Check settings",IF(COUNTIFS('Payments'!$B$10:$B$509,A224,'Payments'!$F$10:$F$509,"&lt;&gt;OK")&gt;0,"Check Payments",SUMIFS('Payments'!$E$10:$E$509,'Payments'!$B$10:$B$509,A224,'Payments'!$D$10:$D$509,"Settled",'Payments'!$C$10:$C$509,"&lt;="&amp;'Members'!$B$6)-SUMIFS('Payments'!$E$10:$E$509,'Payments'!$B$10:$B$509,A224,'Payments'!$D$10:$D$509,"Refund",'Payments'!$C$10:$C$509,"&lt;="&amp;'Members'!$B$6)))))</x:f>
      </x:c>
      <x:c r="J224" s="13" t="str">
        <x:f>IF(A224="","",IF(ISNUMBER(I224),F224-I224,I224))</x:f>
      </x:c>
      <x:c r="K224" s="11" t="str">
        <x:f>IF(COUNTA(A224:G224)=0,"",IF(A224="","Missing period ID",IF(COUNTIFS($A$10:$A$309,A224)&lt;&gt;1,"Duplicate period ID",IF(COUNTIFS('Members'!$A$10:$A$109,B224)&lt;&gt;1,"Check member ID",IF(OR(NOT(ISNUMBER(D224)),NOT(ISNUMBER(E224)),D224&gt;E224),"Check dates",IF(NOT(ISNUMBER(F224)),"Missing fee",IF(F224&lt;0,"Use positive fee",IF(AND(G224&lt;&gt;"Yes",G224&lt;&gt;"No"),"Check cancellation",IF(AND(G224="No",COUNTIFS($B$10:$B$309,B224,$D$10:$D$309,"&lt;="&amp;E224,$E$10:$E$309,"&gt;="&amp;D224,$G$10:$G$309,"No")&gt;1),"Overlapping terms","OK")))))))))</x:f>
      </x:c>
    </x:row>
    <x:row r="225" ht="23" customHeight="1">
      <x:c r="A225" s="9"/>
      <x:c r="B225" s="9"/>
      <x:c r="C225" s="9"/>
      <x:c r="D225" s="10"/>
      <x:c r="E225" s="10"/>
      <x:c r="F225" s="12"/>
      <x:c r="G225" s="9"/>
      <x:c r="H225" s="11" t="str">
        <x:f>IF(A225="","",IF(K225&lt;&gt;"OK","Check period",IF(OR(NOT(ISNUMBER('Members'!$B$6)),NOT(ISNUMBER('Members'!$D$6)),'Members'!$D$6&lt;0),"Check settings",IF(G225="Yes","Cancelled",IF(D225&gt;'Members'!$B$6,"Future",IF(E225&lt;'Members'!$B$6,"Expired",IF(E225&lt;='Members'!$B$6+'Members'!$D$6,"Upcoming renewal","Active")))))))</x:f>
      </x:c>
      <x:c r="I225" s="13" t="str">
        <x:f>IF(A225="","",IF(K225&lt;&gt;"OK","Check period",IF(NOT(ISNUMBER('Members'!$B$6)),"Check settings",IF(COUNTIFS('Payments'!$B$10:$B$509,A225,'Payments'!$F$10:$F$509,"&lt;&gt;OK")&gt;0,"Check Payments",SUMIFS('Payments'!$E$10:$E$509,'Payments'!$B$10:$B$509,A225,'Payments'!$D$10:$D$509,"Settled",'Payments'!$C$10:$C$509,"&lt;="&amp;'Members'!$B$6)-SUMIFS('Payments'!$E$10:$E$509,'Payments'!$B$10:$B$509,A225,'Payments'!$D$10:$D$509,"Refund",'Payments'!$C$10:$C$509,"&lt;="&amp;'Members'!$B$6)))))</x:f>
      </x:c>
      <x:c r="J225" s="13" t="str">
        <x:f>IF(A225="","",IF(ISNUMBER(I225),F225-I225,I225))</x:f>
      </x:c>
      <x:c r="K225" s="11" t="str">
        <x:f>IF(COUNTA(A225:G225)=0,"",IF(A225="","Missing period ID",IF(COUNTIFS($A$10:$A$309,A225)&lt;&gt;1,"Duplicate period ID",IF(COUNTIFS('Members'!$A$10:$A$109,B225)&lt;&gt;1,"Check member ID",IF(OR(NOT(ISNUMBER(D225)),NOT(ISNUMBER(E225)),D225&gt;E225),"Check dates",IF(NOT(ISNUMBER(F225)),"Missing fee",IF(F225&lt;0,"Use positive fee",IF(AND(G225&lt;&gt;"Yes",G225&lt;&gt;"No"),"Check cancellation",IF(AND(G225="No",COUNTIFS($B$10:$B$309,B225,$D$10:$D$309,"&lt;="&amp;E225,$E$10:$E$309,"&gt;="&amp;D225,$G$10:$G$309,"No")&gt;1),"Overlapping terms","OK")))))))))</x:f>
      </x:c>
    </x:row>
    <x:row r="226" ht="23" customHeight="1">
      <x:c r="A226" s="9"/>
      <x:c r="B226" s="9"/>
      <x:c r="C226" s="9"/>
      <x:c r="D226" s="10"/>
      <x:c r="E226" s="10"/>
      <x:c r="F226" s="12"/>
      <x:c r="G226" s="9"/>
      <x:c r="H226" s="11" t="str">
        <x:f>IF(A226="","",IF(K226&lt;&gt;"OK","Check period",IF(OR(NOT(ISNUMBER('Members'!$B$6)),NOT(ISNUMBER('Members'!$D$6)),'Members'!$D$6&lt;0),"Check settings",IF(G226="Yes","Cancelled",IF(D226&gt;'Members'!$B$6,"Future",IF(E226&lt;'Members'!$B$6,"Expired",IF(E226&lt;='Members'!$B$6+'Members'!$D$6,"Upcoming renewal","Active")))))))</x:f>
      </x:c>
      <x:c r="I226" s="13" t="str">
        <x:f>IF(A226="","",IF(K226&lt;&gt;"OK","Check period",IF(NOT(ISNUMBER('Members'!$B$6)),"Check settings",IF(COUNTIFS('Payments'!$B$10:$B$509,A226,'Payments'!$F$10:$F$509,"&lt;&gt;OK")&gt;0,"Check Payments",SUMIFS('Payments'!$E$10:$E$509,'Payments'!$B$10:$B$509,A226,'Payments'!$D$10:$D$509,"Settled",'Payments'!$C$10:$C$509,"&lt;="&amp;'Members'!$B$6)-SUMIFS('Payments'!$E$10:$E$509,'Payments'!$B$10:$B$509,A226,'Payments'!$D$10:$D$509,"Refund",'Payments'!$C$10:$C$509,"&lt;="&amp;'Members'!$B$6)))))</x:f>
      </x:c>
      <x:c r="J226" s="13" t="str">
        <x:f>IF(A226="","",IF(ISNUMBER(I226),F226-I226,I226))</x:f>
      </x:c>
      <x:c r="K226" s="11" t="str">
        <x:f>IF(COUNTA(A226:G226)=0,"",IF(A226="","Missing period ID",IF(COUNTIFS($A$10:$A$309,A226)&lt;&gt;1,"Duplicate period ID",IF(COUNTIFS('Members'!$A$10:$A$109,B226)&lt;&gt;1,"Check member ID",IF(OR(NOT(ISNUMBER(D226)),NOT(ISNUMBER(E226)),D226&gt;E226),"Check dates",IF(NOT(ISNUMBER(F226)),"Missing fee",IF(F226&lt;0,"Use positive fee",IF(AND(G226&lt;&gt;"Yes",G226&lt;&gt;"No"),"Check cancellation",IF(AND(G226="No",COUNTIFS($B$10:$B$309,B226,$D$10:$D$309,"&lt;="&amp;E226,$E$10:$E$309,"&gt;="&amp;D226,$G$10:$G$309,"No")&gt;1),"Overlapping terms","OK")))))))))</x:f>
      </x:c>
    </x:row>
    <x:row r="227" ht="23" customHeight="1">
      <x:c r="A227" s="9"/>
      <x:c r="B227" s="9"/>
      <x:c r="C227" s="9"/>
      <x:c r="D227" s="10"/>
      <x:c r="E227" s="10"/>
      <x:c r="F227" s="12"/>
      <x:c r="G227" s="9"/>
      <x:c r="H227" s="11" t="str">
        <x:f>IF(A227="","",IF(K227&lt;&gt;"OK","Check period",IF(OR(NOT(ISNUMBER('Members'!$B$6)),NOT(ISNUMBER('Members'!$D$6)),'Members'!$D$6&lt;0),"Check settings",IF(G227="Yes","Cancelled",IF(D227&gt;'Members'!$B$6,"Future",IF(E227&lt;'Members'!$B$6,"Expired",IF(E227&lt;='Members'!$B$6+'Members'!$D$6,"Upcoming renewal","Active")))))))</x:f>
      </x:c>
      <x:c r="I227" s="13" t="str">
        <x:f>IF(A227="","",IF(K227&lt;&gt;"OK","Check period",IF(NOT(ISNUMBER('Members'!$B$6)),"Check settings",IF(COUNTIFS('Payments'!$B$10:$B$509,A227,'Payments'!$F$10:$F$509,"&lt;&gt;OK")&gt;0,"Check Payments",SUMIFS('Payments'!$E$10:$E$509,'Payments'!$B$10:$B$509,A227,'Payments'!$D$10:$D$509,"Settled",'Payments'!$C$10:$C$509,"&lt;="&amp;'Members'!$B$6)-SUMIFS('Payments'!$E$10:$E$509,'Payments'!$B$10:$B$509,A227,'Payments'!$D$10:$D$509,"Refund",'Payments'!$C$10:$C$509,"&lt;="&amp;'Members'!$B$6)))))</x:f>
      </x:c>
      <x:c r="J227" s="13" t="str">
        <x:f>IF(A227="","",IF(ISNUMBER(I227),F227-I227,I227))</x:f>
      </x:c>
      <x:c r="K227" s="11" t="str">
        <x:f>IF(COUNTA(A227:G227)=0,"",IF(A227="","Missing period ID",IF(COUNTIFS($A$10:$A$309,A227)&lt;&gt;1,"Duplicate period ID",IF(COUNTIFS('Members'!$A$10:$A$109,B227)&lt;&gt;1,"Check member ID",IF(OR(NOT(ISNUMBER(D227)),NOT(ISNUMBER(E227)),D227&gt;E227),"Check dates",IF(NOT(ISNUMBER(F227)),"Missing fee",IF(F227&lt;0,"Use positive fee",IF(AND(G227&lt;&gt;"Yes",G227&lt;&gt;"No"),"Check cancellation",IF(AND(G227="No",COUNTIFS($B$10:$B$309,B227,$D$10:$D$309,"&lt;="&amp;E227,$E$10:$E$309,"&gt;="&amp;D227,$G$10:$G$309,"No")&gt;1),"Overlapping terms","OK")))))))))</x:f>
      </x:c>
    </x:row>
    <x:row r="228" ht="23" customHeight="1">
      <x:c r="A228" s="9"/>
      <x:c r="B228" s="9"/>
      <x:c r="C228" s="9"/>
      <x:c r="D228" s="10"/>
      <x:c r="E228" s="10"/>
      <x:c r="F228" s="12"/>
      <x:c r="G228" s="9"/>
      <x:c r="H228" s="11" t="str">
        <x:f>IF(A228="","",IF(K228&lt;&gt;"OK","Check period",IF(OR(NOT(ISNUMBER('Members'!$B$6)),NOT(ISNUMBER('Members'!$D$6)),'Members'!$D$6&lt;0),"Check settings",IF(G228="Yes","Cancelled",IF(D228&gt;'Members'!$B$6,"Future",IF(E228&lt;'Members'!$B$6,"Expired",IF(E228&lt;='Members'!$B$6+'Members'!$D$6,"Upcoming renewal","Active")))))))</x:f>
      </x:c>
      <x:c r="I228" s="13" t="str">
        <x:f>IF(A228="","",IF(K228&lt;&gt;"OK","Check period",IF(NOT(ISNUMBER('Members'!$B$6)),"Check settings",IF(COUNTIFS('Payments'!$B$10:$B$509,A228,'Payments'!$F$10:$F$509,"&lt;&gt;OK")&gt;0,"Check Payments",SUMIFS('Payments'!$E$10:$E$509,'Payments'!$B$10:$B$509,A228,'Payments'!$D$10:$D$509,"Settled",'Payments'!$C$10:$C$509,"&lt;="&amp;'Members'!$B$6)-SUMIFS('Payments'!$E$10:$E$509,'Payments'!$B$10:$B$509,A228,'Payments'!$D$10:$D$509,"Refund",'Payments'!$C$10:$C$509,"&lt;="&amp;'Members'!$B$6)))))</x:f>
      </x:c>
      <x:c r="J228" s="13" t="str">
        <x:f>IF(A228="","",IF(ISNUMBER(I228),F228-I228,I228))</x:f>
      </x:c>
      <x:c r="K228" s="11" t="str">
        <x:f>IF(COUNTA(A228:G228)=0,"",IF(A228="","Missing period ID",IF(COUNTIFS($A$10:$A$309,A228)&lt;&gt;1,"Duplicate period ID",IF(COUNTIFS('Members'!$A$10:$A$109,B228)&lt;&gt;1,"Check member ID",IF(OR(NOT(ISNUMBER(D228)),NOT(ISNUMBER(E228)),D228&gt;E228),"Check dates",IF(NOT(ISNUMBER(F228)),"Missing fee",IF(F228&lt;0,"Use positive fee",IF(AND(G228&lt;&gt;"Yes",G228&lt;&gt;"No"),"Check cancellation",IF(AND(G228="No",COUNTIFS($B$10:$B$309,B228,$D$10:$D$309,"&lt;="&amp;E228,$E$10:$E$309,"&gt;="&amp;D228,$G$10:$G$309,"No")&gt;1),"Overlapping terms","OK")))))))))</x:f>
      </x:c>
    </x:row>
    <x:row r="229" ht="23" customHeight="1">
      <x:c r="A229" s="9"/>
      <x:c r="B229" s="9"/>
      <x:c r="C229" s="9"/>
      <x:c r="D229" s="10"/>
      <x:c r="E229" s="10"/>
      <x:c r="F229" s="12"/>
      <x:c r="G229" s="9"/>
      <x:c r="H229" s="11" t="str">
        <x:f>IF(A229="","",IF(K229&lt;&gt;"OK","Check period",IF(OR(NOT(ISNUMBER('Members'!$B$6)),NOT(ISNUMBER('Members'!$D$6)),'Members'!$D$6&lt;0),"Check settings",IF(G229="Yes","Cancelled",IF(D229&gt;'Members'!$B$6,"Future",IF(E229&lt;'Members'!$B$6,"Expired",IF(E229&lt;='Members'!$B$6+'Members'!$D$6,"Upcoming renewal","Active")))))))</x:f>
      </x:c>
      <x:c r="I229" s="13" t="str">
        <x:f>IF(A229="","",IF(K229&lt;&gt;"OK","Check period",IF(NOT(ISNUMBER('Members'!$B$6)),"Check settings",IF(COUNTIFS('Payments'!$B$10:$B$509,A229,'Payments'!$F$10:$F$509,"&lt;&gt;OK")&gt;0,"Check Payments",SUMIFS('Payments'!$E$10:$E$509,'Payments'!$B$10:$B$509,A229,'Payments'!$D$10:$D$509,"Settled",'Payments'!$C$10:$C$509,"&lt;="&amp;'Members'!$B$6)-SUMIFS('Payments'!$E$10:$E$509,'Payments'!$B$10:$B$509,A229,'Payments'!$D$10:$D$509,"Refund",'Payments'!$C$10:$C$509,"&lt;="&amp;'Members'!$B$6)))))</x:f>
      </x:c>
      <x:c r="J229" s="13" t="str">
        <x:f>IF(A229="","",IF(ISNUMBER(I229),F229-I229,I229))</x:f>
      </x:c>
      <x:c r="K229" s="11" t="str">
        <x:f>IF(COUNTA(A229:G229)=0,"",IF(A229="","Missing period ID",IF(COUNTIFS($A$10:$A$309,A229)&lt;&gt;1,"Duplicate period ID",IF(COUNTIFS('Members'!$A$10:$A$109,B229)&lt;&gt;1,"Check member ID",IF(OR(NOT(ISNUMBER(D229)),NOT(ISNUMBER(E229)),D229&gt;E229),"Check dates",IF(NOT(ISNUMBER(F229)),"Missing fee",IF(F229&lt;0,"Use positive fee",IF(AND(G229&lt;&gt;"Yes",G229&lt;&gt;"No"),"Check cancellation",IF(AND(G229="No",COUNTIFS($B$10:$B$309,B229,$D$10:$D$309,"&lt;="&amp;E229,$E$10:$E$309,"&gt;="&amp;D229,$G$10:$G$309,"No")&gt;1),"Overlapping terms","OK")))))))))</x:f>
      </x:c>
    </x:row>
    <x:row r="230" ht="23" customHeight="1">
      <x:c r="A230" s="9"/>
      <x:c r="B230" s="9"/>
      <x:c r="C230" s="9"/>
      <x:c r="D230" s="10"/>
      <x:c r="E230" s="10"/>
      <x:c r="F230" s="12"/>
      <x:c r="G230" s="9"/>
      <x:c r="H230" s="11" t="str">
        <x:f>IF(A230="","",IF(K230&lt;&gt;"OK","Check period",IF(OR(NOT(ISNUMBER('Members'!$B$6)),NOT(ISNUMBER('Members'!$D$6)),'Members'!$D$6&lt;0),"Check settings",IF(G230="Yes","Cancelled",IF(D230&gt;'Members'!$B$6,"Future",IF(E230&lt;'Members'!$B$6,"Expired",IF(E230&lt;='Members'!$B$6+'Members'!$D$6,"Upcoming renewal","Active")))))))</x:f>
      </x:c>
      <x:c r="I230" s="13" t="str">
        <x:f>IF(A230="","",IF(K230&lt;&gt;"OK","Check period",IF(NOT(ISNUMBER('Members'!$B$6)),"Check settings",IF(COUNTIFS('Payments'!$B$10:$B$509,A230,'Payments'!$F$10:$F$509,"&lt;&gt;OK")&gt;0,"Check Payments",SUMIFS('Payments'!$E$10:$E$509,'Payments'!$B$10:$B$509,A230,'Payments'!$D$10:$D$509,"Settled",'Payments'!$C$10:$C$509,"&lt;="&amp;'Members'!$B$6)-SUMIFS('Payments'!$E$10:$E$509,'Payments'!$B$10:$B$509,A230,'Payments'!$D$10:$D$509,"Refund",'Payments'!$C$10:$C$509,"&lt;="&amp;'Members'!$B$6)))))</x:f>
      </x:c>
      <x:c r="J230" s="13" t="str">
        <x:f>IF(A230="","",IF(ISNUMBER(I230),F230-I230,I230))</x:f>
      </x:c>
      <x:c r="K230" s="11" t="str">
        <x:f>IF(COUNTA(A230:G230)=0,"",IF(A230="","Missing period ID",IF(COUNTIFS($A$10:$A$309,A230)&lt;&gt;1,"Duplicate period ID",IF(COUNTIFS('Members'!$A$10:$A$109,B230)&lt;&gt;1,"Check member ID",IF(OR(NOT(ISNUMBER(D230)),NOT(ISNUMBER(E230)),D230&gt;E230),"Check dates",IF(NOT(ISNUMBER(F230)),"Missing fee",IF(F230&lt;0,"Use positive fee",IF(AND(G230&lt;&gt;"Yes",G230&lt;&gt;"No"),"Check cancellation",IF(AND(G230="No",COUNTIFS($B$10:$B$309,B230,$D$10:$D$309,"&lt;="&amp;E230,$E$10:$E$309,"&gt;="&amp;D230,$G$10:$G$309,"No")&gt;1),"Overlapping terms","OK")))))))))</x:f>
      </x:c>
    </x:row>
    <x:row r="231" ht="23" customHeight="1">
      <x:c r="A231" s="9"/>
      <x:c r="B231" s="9"/>
      <x:c r="C231" s="9"/>
      <x:c r="D231" s="10"/>
      <x:c r="E231" s="10"/>
      <x:c r="F231" s="12"/>
      <x:c r="G231" s="9"/>
      <x:c r="H231" s="11" t="str">
        <x:f>IF(A231="","",IF(K231&lt;&gt;"OK","Check period",IF(OR(NOT(ISNUMBER('Members'!$B$6)),NOT(ISNUMBER('Members'!$D$6)),'Members'!$D$6&lt;0),"Check settings",IF(G231="Yes","Cancelled",IF(D231&gt;'Members'!$B$6,"Future",IF(E231&lt;'Members'!$B$6,"Expired",IF(E231&lt;='Members'!$B$6+'Members'!$D$6,"Upcoming renewal","Active")))))))</x:f>
      </x:c>
      <x:c r="I231" s="13" t="str">
        <x:f>IF(A231="","",IF(K231&lt;&gt;"OK","Check period",IF(NOT(ISNUMBER('Members'!$B$6)),"Check settings",IF(COUNTIFS('Payments'!$B$10:$B$509,A231,'Payments'!$F$10:$F$509,"&lt;&gt;OK")&gt;0,"Check Payments",SUMIFS('Payments'!$E$10:$E$509,'Payments'!$B$10:$B$509,A231,'Payments'!$D$10:$D$509,"Settled",'Payments'!$C$10:$C$509,"&lt;="&amp;'Members'!$B$6)-SUMIFS('Payments'!$E$10:$E$509,'Payments'!$B$10:$B$509,A231,'Payments'!$D$10:$D$509,"Refund",'Payments'!$C$10:$C$509,"&lt;="&amp;'Members'!$B$6)))))</x:f>
      </x:c>
      <x:c r="J231" s="13" t="str">
        <x:f>IF(A231="","",IF(ISNUMBER(I231),F231-I231,I231))</x:f>
      </x:c>
      <x:c r="K231" s="11" t="str">
        <x:f>IF(COUNTA(A231:G231)=0,"",IF(A231="","Missing period ID",IF(COUNTIFS($A$10:$A$309,A231)&lt;&gt;1,"Duplicate period ID",IF(COUNTIFS('Members'!$A$10:$A$109,B231)&lt;&gt;1,"Check member ID",IF(OR(NOT(ISNUMBER(D231)),NOT(ISNUMBER(E231)),D231&gt;E231),"Check dates",IF(NOT(ISNUMBER(F231)),"Missing fee",IF(F231&lt;0,"Use positive fee",IF(AND(G231&lt;&gt;"Yes",G231&lt;&gt;"No"),"Check cancellation",IF(AND(G231="No",COUNTIFS($B$10:$B$309,B231,$D$10:$D$309,"&lt;="&amp;E231,$E$10:$E$309,"&gt;="&amp;D231,$G$10:$G$309,"No")&gt;1),"Overlapping terms","OK")))))))))</x:f>
      </x:c>
    </x:row>
    <x:row r="232" ht="23" customHeight="1">
      <x:c r="A232" s="9"/>
      <x:c r="B232" s="9"/>
      <x:c r="C232" s="9"/>
      <x:c r="D232" s="10"/>
      <x:c r="E232" s="10"/>
      <x:c r="F232" s="12"/>
      <x:c r="G232" s="9"/>
      <x:c r="H232" s="11" t="str">
        <x:f>IF(A232="","",IF(K232&lt;&gt;"OK","Check period",IF(OR(NOT(ISNUMBER('Members'!$B$6)),NOT(ISNUMBER('Members'!$D$6)),'Members'!$D$6&lt;0),"Check settings",IF(G232="Yes","Cancelled",IF(D232&gt;'Members'!$B$6,"Future",IF(E232&lt;'Members'!$B$6,"Expired",IF(E232&lt;='Members'!$B$6+'Members'!$D$6,"Upcoming renewal","Active")))))))</x:f>
      </x:c>
      <x:c r="I232" s="13" t="str">
        <x:f>IF(A232="","",IF(K232&lt;&gt;"OK","Check period",IF(NOT(ISNUMBER('Members'!$B$6)),"Check settings",IF(COUNTIFS('Payments'!$B$10:$B$509,A232,'Payments'!$F$10:$F$509,"&lt;&gt;OK")&gt;0,"Check Payments",SUMIFS('Payments'!$E$10:$E$509,'Payments'!$B$10:$B$509,A232,'Payments'!$D$10:$D$509,"Settled",'Payments'!$C$10:$C$509,"&lt;="&amp;'Members'!$B$6)-SUMIFS('Payments'!$E$10:$E$509,'Payments'!$B$10:$B$509,A232,'Payments'!$D$10:$D$509,"Refund",'Payments'!$C$10:$C$509,"&lt;="&amp;'Members'!$B$6)))))</x:f>
      </x:c>
      <x:c r="J232" s="13" t="str">
        <x:f>IF(A232="","",IF(ISNUMBER(I232),F232-I232,I232))</x:f>
      </x:c>
      <x:c r="K232" s="11" t="str">
        <x:f>IF(COUNTA(A232:G232)=0,"",IF(A232="","Missing period ID",IF(COUNTIFS($A$10:$A$309,A232)&lt;&gt;1,"Duplicate period ID",IF(COUNTIFS('Members'!$A$10:$A$109,B232)&lt;&gt;1,"Check member ID",IF(OR(NOT(ISNUMBER(D232)),NOT(ISNUMBER(E232)),D232&gt;E232),"Check dates",IF(NOT(ISNUMBER(F232)),"Missing fee",IF(F232&lt;0,"Use positive fee",IF(AND(G232&lt;&gt;"Yes",G232&lt;&gt;"No"),"Check cancellation",IF(AND(G232="No",COUNTIFS($B$10:$B$309,B232,$D$10:$D$309,"&lt;="&amp;E232,$E$10:$E$309,"&gt;="&amp;D232,$G$10:$G$309,"No")&gt;1),"Overlapping terms","OK")))))))))</x:f>
      </x:c>
    </x:row>
    <x:row r="233" ht="23" customHeight="1">
      <x:c r="A233" s="9"/>
      <x:c r="B233" s="9"/>
      <x:c r="C233" s="9"/>
      <x:c r="D233" s="10"/>
      <x:c r="E233" s="10"/>
      <x:c r="F233" s="12"/>
      <x:c r="G233" s="9"/>
      <x:c r="H233" s="11" t="str">
        <x:f>IF(A233="","",IF(K233&lt;&gt;"OK","Check period",IF(OR(NOT(ISNUMBER('Members'!$B$6)),NOT(ISNUMBER('Members'!$D$6)),'Members'!$D$6&lt;0),"Check settings",IF(G233="Yes","Cancelled",IF(D233&gt;'Members'!$B$6,"Future",IF(E233&lt;'Members'!$B$6,"Expired",IF(E233&lt;='Members'!$B$6+'Members'!$D$6,"Upcoming renewal","Active")))))))</x:f>
      </x:c>
      <x:c r="I233" s="13" t="str">
        <x:f>IF(A233="","",IF(K233&lt;&gt;"OK","Check period",IF(NOT(ISNUMBER('Members'!$B$6)),"Check settings",IF(COUNTIFS('Payments'!$B$10:$B$509,A233,'Payments'!$F$10:$F$509,"&lt;&gt;OK")&gt;0,"Check Payments",SUMIFS('Payments'!$E$10:$E$509,'Payments'!$B$10:$B$509,A233,'Payments'!$D$10:$D$509,"Settled",'Payments'!$C$10:$C$509,"&lt;="&amp;'Members'!$B$6)-SUMIFS('Payments'!$E$10:$E$509,'Payments'!$B$10:$B$509,A233,'Payments'!$D$10:$D$509,"Refund",'Payments'!$C$10:$C$509,"&lt;="&amp;'Members'!$B$6)))))</x:f>
      </x:c>
      <x:c r="J233" s="13" t="str">
        <x:f>IF(A233="","",IF(ISNUMBER(I233),F233-I233,I233))</x:f>
      </x:c>
      <x:c r="K233" s="11" t="str">
        <x:f>IF(COUNTA(A233:G233)=0,"",IF(A233="","Missing period ID",IF(COUNTIFS($A$10:$A$309,A233)&lt;&gt;1,"Duplicate period ID",IF(COUNTIFS('Members'!$A$10:$A$109,B233)&lt;&gt;1,"Check member ID",IF(OR(NOT(ISNUMBER(D233)),NOT(ISNUMBER(E233)),D233&gt;E233),"Check dates",IF(NOT(ISNUMBER(F233)),"Missing fee",IF(F233&lt;0,"Use positive fee",IF(AND(G233&lt;&gt;"Yes",G233&lt;&gt;"No"),"Check cancellation",IF(AND(G233="No",COUNTIFS($B$10:$B$309,B233,$D$10:$D$309,"&lt;="&amp;E233,$E$10:$E$309,"&gt;="&amp;D233,$G$10:$G$309,"No")&gt;1),"Overlapping terms","OK")))))))))</x:f>
      </x:c>
    </x:row>
    <x:row r="234" ht="23" customHeight="1">
      <x:c r="A234" s="9"/>
      <x:c r="B234" s="9"/>
      <x:c r="C234" s="9"/>
      <x:c r="D234" s="10"/>
      <x:c r="E234" s="10"/>
      <x:c r="F234" s="12"/>
      <x:c r="G234" s="9"/>
      <x:c r="H234" s="11" t="str">
        <x:f>IF(A234="","",IF(K234&lt;&gt;"OK","Check period",IF(OR(NOT(ISNUMBER('Members'!$B$6)),NOT(ISNUMBER('Members'!$D$6)),'Members'!$D$6&lt;0),"Check settings",IF(G234="Yes","Cancelled",IF(D234&gt;'Members'!$B$6,"Future",IF(E234&lt;'Members'!$B$6,"Expired",IF(E234&lt;='Members'!$B$6+'Members'!$D$6,"Upcoming renewal","Active")))))))</x:f>
      </x:c>
      <x:c r="I234" s="13" t="str">
        <x:f>IF(A234="","",IF(K234&lt;&gt;"OK","Check period",IF(NOT(ISNUMBER('Members'!$B$6)),"Check settings",IF(COUNTIFS('Payments'!$B$10:$B$509,A234,'Payments'!$F$10:$F$509,"&lt;&gt;OK")&gt;0,"Check Payments",SUMIFS('Payments'!$E$10:$E$509,'Payments'!$B$10:$B$509,A234,'Payments'!$D$10:$D$509,"Settled",'Payments'!$C$10:$C$509,"&lt;="&amp;'Members'!$B$6)-SUMIFS('Payments'!$E$10:$E$509,'Payments'!$B$10:$B$509,A234,'Payments'!$D$10:$D$509,"Refund",'Payments'!$C$10:$C$509,"&lt;="&amp;'Members'!$B$6)))))</x:f>
      </x:c>
      <x:c r="J234" s="13" t="str">
        <x:f>IF(A234="","",IF(ISNUMBER(I234),F234-I234,I234))</x:f>
      </x:c>
      <x:c r="K234" s="11" t="str">
        <x:f>IF(COUNTA(A234:G234)=0,"",IF(A234="","Missing period ID",IF(COUNTIFS($A$10:$A$309,A234)&lt;&gt;1,"Duplicate period ID",IF(COUNTIFS('Members'!$A$10:$A$109,B234)&lt;&gt;1,"Check member ID",IF(OR(NOT(ISNUMBER(D234)),NOT(ISNUMBER(E234)),D234&gt;E234),"Check dates",IF(NOT(ISNUMBER(F234)),"Missing fee",IF(F234&lt;0,"Use positive fee",IF(AND(G234&lt;&gt;"Yes",G234&lt;&gt;"No"),"Check cancellation",IF(AND(G234="No",COUNTIFS($B$10:$B$309,B234,$D$10:$D$309,"&lt;="&amp;E234,$E$10:$E$309,"&gt;="&amp;D234,$G$10:$G$309,"No")&gt;1),"Overlapping terms","OK")))))))))</x:f>
      </x:c>
    </x:row>
    <x:row r="235" ht="23" customHeight="1">
      <x:c r="A235" s="9"/>
      <x:c r="B235" s="9"/>
      <x:c r="C235" s="9"/>
      <x:c r="D235" s="10"/>
      <x:c r="E235" s="10"/>
      <x:c r="F235" s="12"/>
      <x:c r="G235" s="9"/>
      <x:c r="H235" s="11" t="str">
        <x:f>IF(A235="","",IF(K235&lt;&gt;"OK","Check period",IF(OR(NOT(ISNUMBER('Members'!$B$6)),NOT(ISNUMBER('Members'!$D$6)),'Members'!$D$6&lt;0),"Check settings",IF(G235="Yes","Cancelled",IF(D235&gt;'Members'!$B$6,"Future",IF(E235&lt;'Members'!$B$6,"Expired",IF(E235&lt;='Members'!$B$6+'Members'!$D$6,"Upcoming renewal","Active")))))))</x:f>
      </x:c>
      <x:c r="I235" s="13" t="str">
        <x:f>IF(A235="","",IF(K235&lt;&gt;"OK","Check period",IF(NOT(ISNUMBER('Members'!$B$6)),"Check settings",IF(COUNTIFS('Payments'!$B$10:$B$509,A235,'Payments'!$F$10:$F$509,"&lt;&gt;OK")&gt;0,"Check Payments",SUMIFS('Payments'!$E$10:$E$509,'Payments'!$B$10:$B$509,A235,'Payments'!$D$10:$D$509,"Settled",'Payments'!$C$10:$C$509,"&lt;="&amp;'Members'!$B$6)-SUMIFS('Payments'!$E$10:$E$509,'Payments'!$B$10:$B$509,A235,'Payments'!$D$10:$D$509,"Refund",'Payments'!$C$10:$C$509,"&lt;="&amp;'Members'!$B$6)))))</x:f>
      </x:c>
      <x:c r="J235" s="13" t="str">
        <x:f>IF(A235="","",IF(ISNUMBER(I235),F235-I235,I235))</x:f>
      </x:c>
      <x:c r="K235" s="11" t="str">
        <x:f>IF(COUNTA(A235:G235)=0,"",IF(A235="","Missing period ID",IF(COUNTIFS($A$10:$A$309,A235)&lt;&gt;1,"Duplicate period ID",IF(COUNTIFS('Members'!$A$10:$A$109,B235)&lt;&gt;1,"Check member ID",IF(OR(NOT(ISNUMBER(D235)),NOT(ISNUMBER(E235)),D235&gt;E235),"Check dates",IF(NOT(ISNUMBER(F235)),"Missing fee",IF(F235&lt;0,"Use positive fee",IF(AND(G235&lt;&gt;"Yes",G235&lt;&gt;"No"),"Check cancellation",IF(AND(G235="No",COUNTIFS($B$10:$B$309,B235,$D$10:$D$309,"&lt;="&amp;E235,$E$10:$E$309,"&gt;="&amp;D235,$G$10:$G$309,"No")&gt;1),"Overlapping terms","OK")))))))))</x:f>
      </x:c>
    </x:row>
    <x:row r="236" ht="23" customHeight="1">
      <x:c r="A236" s="9"/>
      <x:c r="B236" s="9"/>
      <x:c r="C236" s="9"/>
      <x:c r="D236" s="10"/>
      <x:c r="E236" s="10"/>
      <x:c r="F236" s="12"/>
      <x:c r="G236" s="9"/>
      <x:c r="H236" s="11" t="str">
        <x:f>IF(A236="","",IF(K236&lt;&gt;"OK","Check period",IF(OR(NOT(ISNUMBER('Members'!$B$6)),NOT(ISNUMBER('Members'!$D$6)),'Members'!$D$6&lt;0),"Check settings",IF(G236="Yes","Cancelled",IF(D236&gt;'Members'!$B$6,"Future",IF(E236&lt;'Members'!$B$6,"Expired",IF(E236&lt;='Members'!$B$6+'Members'!$D$6,"Upcoming renewal","Active")))))))</x:f>
      </x:c>
      <x:c r="I236" s="13" t="str">
        <x:f>IF(A236="","",IF(K236&lt;&gt;"OK","Check period",IF(NOT(ISNUMBER('Members'!$B$6)),"Check settings",IF(COUNTIFS('Payments'!$B$10:$B$509,A236,'Payments'!$F$10:$F$509,"&lt;&gt;OK")&gt;0,"Check Payments",SUMIFS('Payments'!$E$10:$E$509,'Payments'!$B$10:$B$509,A236,'Payments'!$D$10:$D$509,"Settled",'Payments'!$C$10:$C$509,"&lt;="&amp;'Members'!$B$6)-SUMIFS('Payments'!$E$10:$E$509,'Payments'!$B$10:$B$509,A236,'Payments'!$D$10:$D$509,"Refund",'Payments'!$C$10:$C$509,"&lt;="&amp;'Members'!$B$6)))))</x:f>
      </x:c>
      <x:c r="J236" s="13" t="str">
        <x:f>IF(A236="","",IF(ISNUMBER(I236),F236-I236,I236))</x:f>
      </x:c>
      <x:c r="K236" s="11" t="str">
        <x:f>IF(COUNTA(A236:G236)=0,"",IF(A236="","Missing period ID",IF(COUNTIFS($A$10:$A$309,A236)&lt;&gt;1,"Duplicate period ID",IF(COUNTIFS('Members'!$A$10:$A$109,B236)&lt;&gt;1,"Check member ID",IF(OR(NOT(ISNUMBER(D236)),NOT(ISNUMBER(E236)),D236&gt;E236),"Check dates",IF(NOT(ISNUMBER(F236)),"Missing fee",IF(F236&lt;0,"Use positive fee",IF(AND(G236&lt;&gt;"Yes",G236&lt;&gt;"No"),"Check cancellation",IF(AND(G236="No",COUNTIFS($B$10:$B$309,B236,$D$10:$D$309,"&lt;="&amp;E236,$E$10:$E$309,"&gt;="&amp;D236,$G$10:$G$309,"No")&gt;1),"Overlapping terms","OK")))))))))</x:f>
      </x:c>
    </x:row>
    <x:row r="237" ht="23" customHeight="1">
      <x:c r="A237" s="9"/>
      <x:c r="B237" s="9"/>
      <x:c r="C237" s="9"/>
      <x:c r="D237" s="10"/>
      <x:c r="E237" s="10"/>
      <x:c r="F237" s="12"/>
      <x:c r="G237" s="9"/>
      <x:c r="H237" s="11" t="str">
        <x:f>IF(A237="","",IF(K237&lt;&gt;"OK","Check period",IF(OR(NOT(ISNUMBER('Members'!$B$6)),NOT(ISNUMBER('Members'!$D$6)),'Members'!$D$6&lt;0),"Check settings",IF(G237="Yes","Cancelled",IF(D237&gt;'Members'!$B$6,"Future",IF(E237&lt;'Members'!$B$6,"Expired",IF(E237&lt;='Members'!$B$6+'Members'!$D$6,"Upcoming renewal","Active")))))))</x:f>
      </x:c>
      <x:c r="I237" s="13" t="str">
        <x:f>IF(A237="","",IF(K237&lt;&gt;"OK","Check period",IF(NOT(ISNUMBER('Members'!$B$6)),"Check settings",IF(COUNTIFS('Payments'!$B$10:$B$509,A237,'Payments'!$F$10:$F$509,"&lt;&gt;OK")&gt;0,"Check Payments",SUMIFS('Payments'!$E$10:$E$509,'Payments'!$B$10:$B$509,A237,'Payments'!$D$10:$D$509,"Settled",'Payments'!$C$10:$C$509,"&lt;="&amp;'Members'!$B$6)-SUMIFS('Payments'!$E$10:$E$509,'Payments'!$B$10:$B$509,A237,'Payments'!$D$10:$D$509,"Refund",'Payments'!$C$10:$C$509,"&lt;="&amp;'Members'!$B$6)))))</x:f>
      </x:c>
      <x:c r="J237" s="13" t="str">
        <x:f>IF(A237="","",IF(ISNUMBER(I237),F237-I237,I237))</x:f>
      </x:c>
      <x:c r="K237" s="11" t="str">
        <x:f>IF(COUNTA(A237:G237)=0,"",IF(A237="","Missing period ID",IF(COUNTIFS($A$10:$A$309,A237)&lt;&gt;1,"Duplicate period ID",IF(COUNTIFS('Members'!$A$10:$A$109,B237)&lt;&gt;1,"Check member ID",IF(OR(NOT(ISNUMBER(D237)),NOT(ISNUMBER(E237)),D237&gt;E237),"Check dates",IF(NOT(ISNUMBER(F237)),"Missing fee",IF(F237&lt;0,"Use positive fee",IF(AND(G237&lt;&gt;"Yes",G237&lt;&gt;"No"),"Check cancellation",IF(AND(G237="No",COUNTIFS($B$10:$B$309,B237,$D$10:$D$309,"&lt;="&amp;E237,$E$10:$E$309,"&gt;="&amp;D237,$G$10:$G$309,"No")&gt;1),"Overlapping terms","OK")))))))))</x:f>
      </x:c>
    </x:row>
    <x:row r="238" ht="23" customHeight="1">
      <x:c r="A238" s="9"/>
      <x:c r="B238" s="9"/>
      <x:c r="C238" s="9"/>
      <x:c r="D238" s="10"/>
      <x:c r="E238" s="10"/>
      <x:c r="F238" s="12"/>
      <x:c r="G238" s="9"/>
      <x:c r="H238" s="11" t="str">
        <x:f>IF(A238="","",IF(K238&lt;&gt;"OK","Check period",IF(OR(NOT(ISNUMBER('Members'!$B$6)),NOT(ISNUMBER('Members'!$D$6)),'Members'!$D$6&lt;0),"Check settings",IF(G238="Yes","Cancelled",IF(D238&gt;'Members'!$B$6,"Future",IF(E238&lt;'Members'!$B$6,"Expired",IF(E238&lt;='Members'!$B$6+'Members'!$D$6,"Upcoming renewal","Active")))))))</x:f>
      </x:c>
      <x:c r="I238" s="13" t="str">
        <x:f>IF(A238="","",IF(K238&lt;&gt;"OK","Check period",IF(NOT(ISNUMBER('Members'!$B$6)),"Check settings",IF(COUNTIFS('Payments'!$B$10:$B$509,A238,'Payments'!$F$10:$F$509,"&lt;&gt;OK")&gt;0,"Check Payments",SUMIFS('Payments'!$E$10:$E$509,'Payments'!$B$10:$B$509,A238,'Payments'!$D$10:$D$509,"Settled",'Payments'!$C$10:$C$509,"&lt;="&amp;'Members'!$B$6)-SUMIFS('Payments'!$E$10:$E$509,'Payments'!$B$10:$B$509,A238,'Payments'!$D$10:$D$509,"Refund",'Payments'!$C$10:$C$509,"&lt;="&amp;'Members'!$B$6)))))</x:f>
      </x:c>
      <x:c r="J238" s="13" t="str">
        <x:f>IF(A238="","",IF(ISNUMBER(I238),F238-I238,I238))</x:f>
      </x:c>
      <x:c r="K238" s="11" t="str">
        <x:f>IF(COUNTA(A238:G238)=0,"",IF(A238="","Missing period ID",IF(COUNTIFS($A$10:$A$309,A238)&lt;&gt;1,"Duplicate period ID",IF(COUNTIFS('Members'!$A$10:$A$109,B238)&lt;&gt;1,"Check member ID",IF(OR(NOT(ISNUMBER(D238)),NOT(ISNUMBER(E238)),D238&gt;E238),"Check dates",IF(NOT(ISNUMBER(F238)),"Missing fee",IF(F238&lt;0,"Use positive fee",IF(AND(G238&lt;&gt;"Yes",G238&lt;&gt;"No"),"Check cancellation",IF(AND(G238="No",COUNTIFS($B$10:$B$309,B238,$D$10:$D$309,"&lt;="&amp;E238,$E$10:$E$309,"&gt;="&amp;D238,$G$10:$G$309,"No")&gt;1),"Overlapping terms","OK")))))))))</x:f>
      </x:c>
    </x:row>
    <x:row r="239" ht="23" customHeight="1">
      <x:c r="A239" s="9"/>
      <x:c r="B239" s="9"/>
      <x:c r="C239" s="9"/>
      <x:c r="D239" s="10"/>
      <x:c r="E239" s="10"/>
      <x:c r="F239" s="12"/>
      <x:c r="G239" s="9"/>
      <x:c r="H239" s="11" t="str">
        <x:f>IF(A239="","",IF(K239&lt;&gt;"OK","Check period",IF(OR(NOT(ISNUMBER('Members'!$B$6)),NOT(ISNUMBER('Members'!$D$6)),'Members'!$D$6&lt;0),"Check settings",IF(G239="Yes","Cancelled",IF(D239&gt;'Members'!$B$6,"Future",IF(E239&lt;'Members'!$B$6,"Expired",IF(E239&lt;='Members'!$B$6+'Members'!$D$6,"Upcoming renewal","Active")))))))</x:f>
      </x:c>
      <x:c r="I239" s="13" t="str">
        <x:f>IF(A239="","",IF(K239&lt;&gt;"OK","Check period",IF(NOT(ISNUMBER('Members'!$B$6)),"Check settings",IF(COUNTIFS('Payments'!$B$10:$B$509,A239,'Payments'!$F$10:$F$509,"&lt;&gt;OK")&gt;0,"Check Payments",SUMIFS('Payments'!$E$10:$E$509,'Payments'!$B$10:$B$509,A239,'Payments'!$D$10:$D$509,"Settled",'Payments'!$C$10:$C$509,"&lt;="&amp;'Members'!$B$6)-SUMIFS('Payments'!$E$10:$E$509,'Payments'!$B$10:$B$509,A239,'Payments'!$D$10:$D$509,"Refund",'Payments'!$C$10:$C$509,"&lt;="&amp;'Members'!$B$6)))))</x:f>
      </x:c>
      <x:c r="J239" s="13" t="str">
        <x:f>IF(A239="","",IF(ISNUMBER(I239),F239-I239,I239))</x:f>
      </x:c>
      <x:c r="K239" s="11" t="str">
        <x:f>IF(COUNTA(A239:G239)=0,"",IF(A239="","Missing period ID",IF(COUNTIFS($A$10:$A$309,A239)&lt;&gt;1,"Duplicate period ID",IF(COUNTIFS('Members'!$A$10:$A$109,B239)&lt;&gt;1,"Check member ID",IF(OR(NOT(ISNUMBER(D239)),NOT(ISNUMBER(E239)),D239&gt;E239),"Check dates",IF(NOT(ISNUMBER(F239)),"Missing fee",IF(F239&lt;0,"Use positive fee",IF(AND(G239&lt;&gt;"Yes",G239&lt;&gt;"No"),"Check cancellation",IF(AND(G239="No",COUNTIFS($B$10:$B$309,B239,$D$10:$D$309,"&lt;="&amp;E239,$E$10:$E$309,"&gt;="&amp;D239,$G$10:$G$309,"No")&gt;1),"Overlapping terms","OK")))))))))</x:f>
      </x:c>
    </x:row>
    <x:row r="240" ht="23" customHeight="1">
      <x:c r="A240" s="9"/>
      <x:c r="B240" s="9"/>
      <x:c r="C240" s="9"/>
      <x:c r="D240" s="10"/>
      <x:c r="E240" s="10"/>
      <x:c r="F240" s="12"/>
      <x:c r="G240" s="9"/>
      <x:c r="H240" s="11" t="str">
        <x:f>IF(A240="","",IF(K240&lt;&gt;"OK","Check period",IF(OR(NOT(ISNUMBER('Members'!$B$6)),NOT(ISNUMBER('Members'!$D$6)),'Members'!$D$6&lt;0),"Check settings",IF(G240="Yes","Cancelled",IF(D240&gt;'Members'!$B$6,"Future",IF(E240&lt;'Members'!$B$6,"Expired",IF(E240&lt;='Members'!$B$6+'Members'!$D$6,"Upcoming renewal","Active")))))))</x:f>
      </x:c>
      <x:c r="I240" s="13" t="str">
        <x:f>IF(A240="","",IF(K240&lt;&gt;"OK","Check period",IF(NOT(ISNUMBER('Members'!$B$6)),"Check settings",IF(COUNTIFS('Payments'!$B$10:$B$509,A240,'Payments'!$F$10:$F$509,"&lt;&gt;OK")&gt;0,"Check Payments",SUMIFS('Payments'!$E$10:$E$509,'Payments'!$B$10:$B$509,A240,'Payments'!$D$10:$D$509,"Settled",'Payments'!$C$10:$C$509,"&lt;="&amp;'Members'!$B$6)-SUMIFS('Payments'!$E$10:$E$509,'Payments'!$B$10:$B$509,A240,'Payments'!$D$10:$D$509,"Refund",'Payments'!$C$10:$C$509,"&lt;="&amp;'Members'!$B$6)))))</x:f>
      </x:c>
      <x:c r="J240" s="13" t="str">
        <x:f>IF(A240="","",IF(ISNUMBER(I240),F240-I240,I240))</x:f>
      </x:c>
      <x:c r="K240" s="11" t="str">
        <x:f>IF(COUNTA(A240:G240)=0,"",IF(A240="","Missing period ID",IF(COUNTIFS($A$10:$A$309,A240)&lt;&gt;1,"Duplicate period ID",IF(COUNTIFS('Members'!$A$10:$A$109,B240)&lt;&gt;1,"Check member ID",IF(OR(NOT(ISNUMBER(D240)),NOT(ISNUMBER(E240)),D240&gt;E240),"Check dates",IF(NOT(ISNUMBER(F240)),"Missing fee",IF(F240&lt;0,"Use positive fee",IF(AND(G240&lt;&gt;"Yes",G240&lt;&gt;"No"),"Check cancellation",IF(AND(G240="No",COUNTIFS($B$10:$B$309,B240,$D$10:$D$309,"&lt;="&amp;E240,$E$10:$E$309,"&gt;="&amp;D240,$G$10:$G$309,"No")&gt;1),"Overlapping terms","OK")))))))))</x:f>
      </x:c>
    </x:row>
    <x:row r="241" ht="23" customHeight="1">
      <x:c r="A241" s="9"/>
      <x:c r="B241" s="9"/>
      <x:c r="C241" s="9"/>
      <x:c r="D241" s="10"/>
      <x:c r="E241" s="10"/>
      <x:c r="F241" s="12"/>
      <x:c r="G241" s="9"/>
      <x:c r="H241" s="11" t="str">
        <x:f>IF(A241="","",IF(K241&lt;&gt;"OK","Check period",IF(OR(NOT(ISNUMBER('Members'!$B$6)),NOT(ISNUMBER('Members'!$D$6)),'Members'!$D$6&lt;0),"Check settings",IF(G241="Yes","Cancelled",IF(D241&gt;'Members'!$B$6,"Future",IF(E241&lt;'Members'!$B$6,"Expired",IF(E241&lt;='Members'!$B$6+'Members'!$D$6,"Upcoming renewal","Active")))))))</x:f>
      </x:c>
      <x:c r="I241" s="13" t="str">
        <x:f>IF(A241="","",IF(K241&lt;&gt;"OK","Check period",IF(NOT(ISNUMBER('Members'!$B$6)),"Check settings",IF(COUNTIFS('Payments'!$B$10:$B$509,A241,'Payments'!$F$10:$F$509,"&lt;&gt;OK")&gt;0,"Check Payments",SUMIFS('Payments'!$E$10:$E$509,'Payments'!$B$10:$B$509,A241,'Payments'!$D$10:$D$509,"Settled",'Payments'!$C$10:$C$509,"&lt;="&amp;'Members'!$B$6)-SUMIFS('Payments'!$E$10:$E$509,'Payments'!$B$10:$B$509,A241,'Payments'!$D$10:$D$509,"Refund",'Payments'!$C$10:$C$509,"&lt;="&amp;'Members'!$B$6)))))</x:f>
      </x:c>
      <x:c r="J241" s="13" t="str">
        <x:f>IF(A241="","",IF(ISNUMBER(I241),F241-I241,I241))</x:f>
      </x:c>
      <x:c r="K241" s="11" t="str">
        <x:f>IF(COUNTA(A241:G241)=0,"",IF(A241="","Missing period ID",IF(COUNTIFS($A$10:$A$309,A241)&lt;&gt;1,"Duplicate period ID",IF(COUNTIFS('Members'!$A$10:$A$109,B241)&lt;&gt;1,"Check member ID",IF(OR(NOT(ISNUMBER(D241)),NOT(ISNUMBER(E241)),D241&gt;E241),"Check dates",IF(NOT(ISNUMBER(F241)),"Missing fee",IF(F241&lt;0,"Use positive fee",IF(AND(G241&lt;&gt;"Yes",G241&lt;&gt;"No"),"Check cancellation",IF(AND(G241="No",COUNTIFS($B$10:$B$309,B241,$D$10:$D$309,"&lt;="&amp;E241,$E$10:$E$309,"&gt;="&amp;D241,$G$10:$G$309,"No")&gt;1),"Overlapping terms","OK")))))))))</x:f>
      </x:c>
    </x:row>
    <x:row r="242" ht="23" customHeight="1">
      <x:c r="A242" s="9"/>
      <x:c r="B242" s="9"/>
      <x:c r="C242" s="9"/>
      <x:c r="D242" s="10"/>
      <x:c r="E242" s="10"/>
      <x:c r="F242" s="12"/>
      <x:c r="G242" s="9"/>
      <x:c r="H242" s="11" t="str">
        <x:f>IF(A242="","",IF(K242&lt;&gt;"OK","Check period",IF(OR(NOT(ISNUMBER('Members'!$B$6)),NOT(ISNUMBER('Members'!$D$6)),'Members'!$D$6&lt;0),"Check settings",IF(G242="Yes","Cancelled",IF(D242&gt;'Members'!$B$6,"Future",IF(E242&lt;'Members'!$B$6,"Expired",IF(E242&lt;='Members'!$B$6+'Members'!$D$6,"Upcoming renewal","Active")))))))</x:f>
      </x:c>
      <x:c r="I242" s="13" t="str">
        <x:f>IF(A242="","",IF(K242&lt;&gt;"OK","Check period",IF(NOT(ISNUMBER('Members'!$B$6)),"Check settings",IF(COUNTIFS('Payments'!$B$10:$B$509,A242,'Payments'!$F$10:$F$509,"&lt;&gt;OK")&gt;0,"Check Payments",SUMIFS('Payments'!$E$10:$E$509,'Payments'!$B$10:$B$509,A242,'Payments'!$D$10:$D$509,"Settled",'Payments'!$C$10:$C$509,"&lt;="&amp;'Members'!$B$6)-SUMIFS('Payments'!$E$10:$E$509,'Payments'!$B$10:$B$509,A242,'Payments'!$D$10:$D$509,"Refund",'Payments'!$C$10:$C$509,"&lt;="&amp;'Members'!$B$6)))))</x:f>
      </x:c>
      <x:c r="J242" s="13" t="str">
        <x:f>IF(A242="","",IF(ISNUMBER(I242),F242-I242,I242))</x:f>
      </x:c>
      <x:c r="K242" s="11" t="str">
        <x:f>IF(COUNTA(A242:G242)=0,"",IF(A242="","Missing period ID",IF(COUNTIFS($A$10:$A$309,A242)&lt;&gt;1,"Duplicate period ID",IF(COUNTIFS('Members'!$A$10:$A$109,B242)&lt;&gt;1,"Check member ID",IF(OR(NOT(ISNUMBER(D242)),NOT(ISNUMBER(E242)),D242&gt;E242),"Check dates",IF(NOT(ISNUMBER(F242)),"Missing fee",IF(F242&lt;0,"Use positive fee",IF(AND(G242&lt;&gt;"Yes",G242&lt;&gt;"No"),"Check cancellation",IF(AND(G242="No",COUNTIFS($B$10:$B$309,B242,$D$10:$D$309,"&lt;="&amp;E242,$E$10:$E$309,"&gt;="&amp;D242,$G$10:$G$309,"No")&gt;1),"Overlapping terms","OK")))))))))</x:f>
      </x:c>
    </x:row>
    <x:row r="243" ht="23" customHeight="1">
      <x:c r="A243" s="9"/>
      <x:c r="B243" s="9"/>
      <x:c r="C243" s="9"/>
      <x:c r="D243" s="10"/>
      <x:c r="E243" s="10"/>
      <x:c r="F243" s="12"/>
      <x:c r="G243" s="9"/>
      <x:c r="H243" s="11" t="str">
        <x:f>IF(A243="","",IF(K243&lt;&gt;"OK","Check period",IF(OR(NOT(ISNUMBER('Members'!$B$6)),NOT(ISNUMBER('Members'!$D$6)),'Members'!$D$6&lt;0),"Check settings",IF(G243="Yes","Cancelled",IF(D243&gt;'Members'!$B$6,"Future",IF(E243&lt;'Members'!$B$6,"Expired",IF(E243&lt;='Members'!$B$6+'Members'!$D$6,"Upcoming renewal","Active")))))))</x:f>
      </x:c>
      <x:c r="I243" s="13" t="str">
        <x:f>IF(A243="","",IF(K243&lt;&gt;"OK","Check period",IF(NOT(ISNUMBER('Members'!$B$6)),"Check settings",IF(COUNTIFS('Payments'!$B$10:$B$509,A243,'Payments'!$F$10:$F$509,"&lt;&gt;OK")&gt;0,"Check Payments",SUMIFS('Payments'!$E$10:$E$509,'Payments'!$B$10:$B$509,A243,'Payments'!$D$10:$D$509,"Settled",'Payments'!$C$10:$C$509,"&lt;="&amp;'Members'!$B$6)-SUMIFS('Payments'!$E$10:$E$509,'Payments'!$B$10:$B$509,A243,'Payments'!$D$10:$D$509,"Refund",'Payments'!$C$10:$C$509,"&lt;="&amp;'Members'!$B$6)))))</x:f>
      </x:c>
      <x:c r="J243" s="13" t="str">
        <x:f>IF(A243="","",IF(ISNUMBER(I243),F243-I243,I243))</x:f>
      </x:c>
      <x:c r="K243" s="11" t="str">
        <x:f>IF(COUNTA(A243:G243)=0,"",IF(A243="","Missing period ID",IF(COUNTIFS($A$10:$A$309,A243)&lt;&gt;1,"Duplicate period ID",IF(COUNTIFS('Members'!$A$10:$A$109,B243)&lt;&gt;1,"Check member ID",IF(OR(NOT(ISNUMBER(D243)),NOT(ISNUMBER(E243)),D243&gt;E243),"Check dates",IF(NOT(ISNUMBER(F243)),"Missing fee",IF(F243&lt;0,"Use positive fee",IF(AND(G243&lt;&gt;"Yes",G243&lt;&gt;"No"),"Check cancellation",IF(AND(G243="No",COUNTIFS($B$10:$B$309,B243,$D$10:$D$309,"&lt;="&amp;E243,$E$10:$E$309,"&gt;="&amp;D243,$G$10:$G$309,"No")&gt;1),"Overlapping terms","OK")))))))))</x:f>
      </x:c>
    </x:row>
    <x:row r="244" ht="23" customHeight="1">
      <x:c r="A244" s="9"/>
      <x:c r="B244" s="9"/>
      <x:c r="C244" s="9"/>
      <x:c r="D244" s="10"/>
      <x:c r="E244" s="10"/>
      <x:c r="F244" s="12"/>
      <x:c r="G244" s="9"/>
      <x:c r="H244" s="11" t="str">
        <x:f>IF(A244="","",IF(K244&lt;&gt;"OK","Check period",IF(OR(NOT(ISNUMBER('Members'!$B$6)),NOT(ISNUMBER('Members'!$D$6)),'Members'!$D$6&lt;0),"Check settings",IF(G244="Yes","Cancelled",IF(D244&gt;'Members'!$B$6,"Future",IF(E244&lt;'Members'!$B$6,"Expired",IF(E244&lt;='Members'!$B$6+'Members'!$D$6,"Upcoming renewal","Active")))))))</x:f>
      </x:c>
      <x:c r="I244" s="13" t="str">
        <x:f>IF(A244="","",IF(K244&lt;&gt;"OK","Check period",IF(NOT(ISNUMBER('Members'!$B$6)),"Check settings",IF(COUNTIFS('Payments'!$B$10:$B$509,A244,'Payments'!$F$10:$F$509,"&lt;&gt;OK")&gt;0,"Check Payments",SUMIFS('Payments'!$E$10:$E$509,'Payments'!$B$10:$B$509,A244,'Payments'!$D$10:$D$509,"Settled",'Payments'!$C$10:$C$509,"&lt;="&amp;'Members'!$B$6)-SUMIFS('Payments'!$E$10:$E$509,'Payments'!$B$10:$B$509,A244,'Payments'!$D$10:$D$509,"Refund",'Payments'!$C$10:$C$509,"&lt;="&amp;'Members'!$B$6)))))</x:f>
      </x:c>
      <x:c r="J244" s="13" t="str">
        <x:f>IF(A244="","",IF(ISNUMBER(I244),F244-I244,I244))</x:f>
      </x:c>
      <x:c r="K244" s="11" t="str">
        <x:f>IF(COUNTA(A244:G244)=0,"",IF(A244="","Missing period ID",IF(COUNTIFS($A$10:$A$309,A244)&lt;&gt;1,"Duplicate period ID",IF(COUNTIFS('Members'!$A$10:$A$109,B244)&lt;&gt;1,"Check member ID",IF(OR(NOT(ISNUMBER(D244)),NOT(ISNUMBER(E244)),D244&gt;E244),"Check dates",IF(NOT(ISNUMBER(F244)),"Missing fee",IF(F244&lt;0,"Use positive fee",IF(AND(G244&lt;&gt;"Yes",G244&lt;&gt;"No"),"Check cancellation",IF(AND(G244="No",COUNTIFS($B$10:$B$309,B244,$D$10:$D$309,"&lt;="&amp;E244,$E$10:$E$309,"&gt;="&amp;D244,$G$10:$G$309,"No")&gt;1),"Overlapping terms","OK")))))))))</x:f>
      </x:c>
    </x:row>
    <x:row r="245" ht="23" customHeight="1">
      <x:c r="A245" s="9"/>
      <x:c r="B245" s="9"/>
      <x:c r="C245" s="9"/>
      <x:c r="D245" s="10"/>
      <x:c r="E245" s="10"/>
      <x:c r="F245" s="12"/>
      <x:c r="G245" s="9"/>
      <x:c r="H245" s="11" t="str">
        <x:f>IF(A245="","",IF(K245&lt;&gt;"OK","Check period",IF(OR(NOT(ISNUMBER('Members'!$B$6)),NOT(ISNUMBER('Members'!$D$6)),'Members'!$D$6&lt;0),"Check settings",IF(G245="Yes","Cancelled",IF(D245&gt;'Members'!$B$6,"Future",IF(E245&lt;'Members'!$B$6,"Expired",IF(E245&lt;='Members'!$B$6+'Members'!$D$6,"Upcoming renewal","Active")))))))</x:f>
      </x:c>
      <x:c r="I245" s="13" t="str">
        <x:f>IF(A245="","",IF(K245&lt;&gt;"OK","Check period",IF(NOT(ISNUMBER('Members'!$B$6)),"Check settings",IF(COUNTIFS('Payments'!$B$10:$B$509,A245,'Payments'!$F$10:$F$509,"&lt;&gt;OK")&gt;0,"Check Payments",SUMIFS('Payments'!$E$10:$E$509,'Payments'!$B$10:$B$509,A245,'Payments'!$D$10:$D$509,"Settled",'Payments'!$C$10:$C$509,"&lt;="&amp;'Members'!$B$6)-SUMIFS('Payments'!$E$10:$E$509,'Payments'!$B$10:$B$509,A245,'Payments'!$D$10:$D$509,"Refund",'Payments'!$C$10:$C$509,"&lt;="&amp;'Members'!$B$6)))))</x:f>
      </x:c>
      <x:c r="J245" s="13" t="str">
        <x:f>IF(A245="","",IF(ISNUMBER(I245),F245-I245,I245))</x:f>
      </x:c>
      <x:c r="K245" s="11" t="str">
        <x:f>IF(COUNTA(A245:G245)=0,"",IF(A245="","Missing period ID",IF(COUNTIFS($A$10:$A$309,A245)&lt;&gt;1,"Duplicate period ID",IF(COUNTIFS('Members'!$A$10:$A$109,B245)&lt;&gt;1,"Check member ID",IF(OR(NOT(ISNUMBER(D245)),NOT(ISNUMBER(E245)),D245&gt;E245),"Check dates",IF(NOT(ISNUMBER(F245)),"Missing fee",IF(F245&lt;0,"Use positive fee",IF(AND(G245&lt;&gt;"Yes",G245&lt;&gt;"No"),"Check cancellation",IF(AND(G245="No",COUNTIFS($B$10:$B$309,B245,$D$10:$D$309,"&lt;="&amp;E245,$E$10:$E$309,"&gt;="&amp;D245,$G$10:$G$309,"No")&gt;1),"Overlapping terms","OK")))))))))</x:f>
      </x:c>
    </x:row>
    <x:row r="246" ht="23" customHeight="1">
      <x:c r="A246" s="9"/>
      <x:c r="B246" s="9"/>
      <x:c r="C246" s="9"/>
      <x:c r="D246" s="10"/>
      <x:c r="E246" s="10"/>
      <x:c r="F246" s="12"/>
      <x:c r="G246" s="9"/>
      <x:c r="H246" s="11" t="str">
        <x:f>IF(A246="","",IF(K246&lt;&gt;"OK","Check period",IF(OR(NOT(ISNUMBER('Members'!$B$6)),NOT(ISNUMBER('Members'!$D$6)),'Members'!$D$6&lt;0),"Check settings",IF(G246="Yes","Cancelled",IF(D246&gt;'Members'!$B$6,"Future",IF(E246&lt;'Members'!$B$6,"Expired",IF(E246&lt;='Members'!$B$6+'Members'!$D$6,"Upcoming renewal","Active")))))))</x:f>
      </x:c>
      <x:c r="I246" s="13" t="str">
        <x:f>IF(A246="","",IF(K246&lt;&gt;"OK","Check period",IF(NOT(ISNUMBER('Members'!$B$6)),"Check settings",IF(COUNTIFS('Payments'!$B$10:$B$509,A246,'Payments'!$F$10:$F$509,"&lt;&gt;OK")&gt;0,"Check Payments",SUMIFS('Payments'!$E$10:$E$509,'Payments'!$B$10:$B$509,A246,'Payments'!$D$10:$D$509,"Settled",'Payments'!$C$10:$C$509,"&lt;="&amp;'Members'!$B$6)-SUMIFS('Payments'!$E$10:$E$509,'Payments'!$B$10:$B$509,A246,'Payments'!$D$10:$D$509,"Refund",'Payments'!$C$10:$C$509,"&lt;="&amp;'Members'!$B$6)))))</x:f>
      </x:c>
      <x:c r="J246" s="13" t="str">
        <x:f>IF(A246="","",IF(ISNUMBER(I246),F246-I246,I246))</x:f>
      </x:c>
      <x:c r="K246" s="11" t="str">
        <x:f>IF(COUNTA(A246:G246)=0,"",IF(A246="","Missing period ID",IF(COUNTIFS($A$10:$A$309,A246)&lt;&gt;1,"Duplicate period ID",IF(COUNTIFS('Members'!$A$10:$A$109,B246)&lt;&gt;1,"Check member ID",IF(OR(NOT(ISNUMBER(D246)),NOT(ISNUMBER(E246)),D246&gt;E246),"Check dates",IF(NOT(ISNUMBER(F246)),"Missing fee",IF(F246&lt;0,"Use positive fee",IF(AND(G246&lt;&gt;"Yes",G246&lt;&gt;"No"),"Check cancellation",IF(AND(G246="No",COUNTIFS($B$10:$B$309,B246,$D$10:$D$309,"&lt;="&amp;E246,$E$10:$E$309,"&gt;="&amp;D246,$G$10:$G$309,"No")&gt;1),"Overlapping terms","OK")))))))))</x:f>
      </x:c>
    </x:row>
    <x:row r="247" ht="23" customHeight="1">
      <x:c r="A247" s="9"/>
      <x:c r="B247" s="9"/>
      <x:c r="C247" s="9"/>
      <x:c r="D247" s="10"/>
      <x:c r="E247" s="10"/>
      <x:c r="F247" s="12"/>
      <x:c r="G247" s="9"/>
      <x:c r="H247" s="11" t="str">
        <x:f>IF(A247="","",IF(K247&lt;&gt;"OK","Check period",IF(OR(NOT(ISNUMBER('Members'!$B$6)),NOT(ISNUMBER('Members'!$D$6)),'Members'!$D$6&lt;0),"Check settings",IF(G247="Yes","Cancelled",IF(D247&gt;'Members'!$B$6,"Future",IF(E247&lt;'Members'!$B$6,"Expired",IF(E247&lt;='Members'!$B$6+'Members'!$D$6,"Upcoming renewal","Active")))))))</x:f>
      </x:c>
      <x:c r="I247" s="13" t="str">
        <x:f>IF(A247="","",IF(K247&lt;&gt;"OK","Check period",IF(NOT(ISNUMBER('Members'!$B$6)),"Check settings",IF(COUNTIFS('Payments'!$B$10:$B$509,A247,'Payments'!$F$10:$F$509,"&lt;&gt;OK")&gt;0,"Check Payments",SUMIFS('Payments'!$E$10:$E$509,'Payments'!$B$10:$B$509,A247,'Payments'!$D$10:$D$509,"Settled",'Payments'!$C$10:$C$509,"&lt;="&amp;'Members'!$B$6)-SUMIFS('Payments'!$E$10:$E$509,'Payments'!$B$10:$B$509,A247,'Payments'!$D$10:$D$509,"Refund",'Payments'!$C$10:$C$509,"&lt;="&amp;'Members'!$B$6)))))</x:f>
      </x:c>
      <x:c r="J247" s="13" t="str">
        <x:f>IF(A247="","",IF(ISNUMBER(I247),F247-I247,I247))</x:f>
      </x:c>
      <x:c r="K247" s="11" t="str">
        <x:f>IF(COUNTA(A247:G247)=0,"",IF(A247="","Missing period ID",IF(COUNTIFS($A$10:$A$309,A247)&lt;&gt;1,"Duplicate period ID",IF(COUNTIFS('Members'!$A$10:$A$109,B247)&lt;&gt;1,"Check member ID",IF(OR(NOT(ISNUMBER(D247)),NOT(ISNUMBER(E247)),D247&gt;E247),"Check dates",IF(NOT(ISNUMBER(F247)),"Missing fee",IF(F247&lt;0,"Use positive fee",IF(AND(G247&lt;&gt;"Yes",G247&lt;&gt;"No"),"Check cancellation",IF(AND(G247="No",COUNTIFS($B$10:$B$309,B247,$D$10:$D$309,"&lt;="&amp;E247,$E$10:$E$309,"&gt;="&amp;D247,$G$10:$G$309,"No")&gt;1),"Overlapping terms","OK")))))))))</x:f>
      </x:c>
    </x:row>
    <x:row r="248" ht="23" customHeight="1">
      <x:c r="A248" s="9"/>
      <x:c r="B248" s="9"/>
      <x:c r="C248" s="9"/>
      <x:c r="D248" s="10"/>
      <x:c r="E248" s="10"/>
      <x:c r="F248" s="12"/>
      <x:c r="G248" s="9"/>
      <x:c r="H248" s="11" t="str">
        <x:f>IF(A248="","",IF(K248&lt;&gt;"OK","Check period",IF(OR(NOT(ISNUMBER('Members'!$B$6)),NOT(ISNUMBER('Members'!$D$6)),'Members'!$D$6&lt;0),"Check settings",IF(G248="Yes","Cancelled",IF(D248&gt;'Members'!$B$6,"Future",IF(E248&lt;'Members'!$B$6,"Expired",IF(E248&lt;='Members'!$B$6+'Members'!$D$6,"Upcoming renewal","Active")))))))</x:f>
      </x:c>
      <x:c r="I248" s="13" t="str">
        <x:f>IF(A248="","",IF(K248&lt;&gt;"OK","Check period",IF(NOT(ISNUMBER('Members'!$B$6)),"Check settings",IF(COUNTIFS('Payments'!$B$10:$B$509,A248,'Payments'!$F$10:$F$509,"&lt;&gt;OK")&gt;0,"Check Payments",SUMIFS('Payments'!$E$10:$E$509,'Payments'!$B$10:$B$509,A248,'Payments'!$D$10:$D$509,"Settled",'Payments'!$C$10:$C$509,"&lt;="&amp;'Members'!$B$6)-SUMIFS('Payments'!$E$10:$E$509,'Payments'!$B$10:$B$509,A248,'Payments'!$D$10:$D$509,"Refund",'Payments'!$C$10:$C$509,"&lt;="&amp;'Members'!$B$6)))))</x:f>
      </x:c>
      <x:c r="J248" s="13" t="str">
        <x:f>IF(A248="","",IF(ISNUMBER(I248),F248-I248,I248))</x:f>
      </x:c>
      <x:c r="K248" s="11" t="str">
        <x:f>IF(COUNTA(A248:G248)=0,"",IF(A248="","Missing period ID",IF(COUNTIFS($A$10:$A$309,A248)&lt;&gt;1,"Duplicate period ID",IF(COUNTIFS('Members'!$A$10:$A$109,B248)&lt;&gt;1,"Check member ID",IF(OR(NOT(ISNUMBER(D248)),NOT(ISNUMBER(E248)),D248&gt;E248),"Check dates",IF(NOT(ISNUMBER(F248)),"Missing fee",IF(F248&lt;0,"Use positive fee",IF(AND(G248&lt;&gt;"Yes",G248&lt;&gt;"No"),"Check cancellation",IF(AND(G248="No",COUNTIFS($B$10:$B$309,B248,$D$10:$D$309,"&lt;="&amp;E248,$E$10:$E$309,"&gt;="&amp;D248,$G$10:$G$309,"No")&gt;1),"Overlapping terms","OK")))))))))</x:f>
      </x:c>
    </x:row>
    <x:row r="249" ht="23" customHeight="1">
      <x:c r="A249" s="9"/>
      <x:c r="B249" s="9"/>
      <x:c r="C249" s="9"/>
      <x:c r="D249" s="10"/>
      <x:c r="E249" s="10"/>
      <x:c r="F249" s="12"/>
      <x:c r="G249" s="9"/>
      <x:c r="H249" s="11" t="str">
        <x:f>IF(A249="","",IF(K249&lt;&gt;"OK","Check period",IF(OR(NOT(ISNUMBER('Members'!$B$6)),NOT(ISNUMBER('Members'!$D$6)),'Members'!$D$6&lt;0),"Check settings",IF(G249="Yes","Cancelled",IF(D249&gt;'Members'!$B$6,"Future",IF(E249&lt;'Members'!$B$6,"Expired",IF(E249&lt;='Members'!$B$6+'Members'!$D$6,"Upcoming renewal","Active")))))))</x:f>
      </x:c>
      <x:c r="I249" s="13" t="str">
        <x:f>IF(A249="","",IF(K249&lt;&gt;"OK","Check period",IF(NOT(ISNUMBER('Members'!$B$6)),"Check settings",IF(COUNTIFS('Payments'!$B$10:$B$509,A249,'Payments'!$F$10:$F$509,"&lt;&gt;OK")&gt;0,"Check Payments",SUMIFS('Payments'!$E$10:$E$509,'Payments'!$B$10:$B$509,A249,'Payments'!$D$10:$D$509,"Settled",'Payments'!$C$10:$C$509,"&lt;="&amp;'Members'!$B$6)-SUMIFS('Payments'!$E$10:$E$509,'Payments'!$B$10:$B$509,A249,'Payments'!$D$10:$D$509,"Refund",'Payments'!$C$10:$C$509,"&lt;="&amp;'Members'!$B$6)))))</x:f>
      </x:c>
      <x:c r="J249" s="13" t="str">
        <x:f>IF(A249="","",IF(ISNUMBER(I249),F249-I249,I249))</x:f>
      </x:c>
      <x:c r="K249" s="11" t="str">
        <x:f>IF(COUNTA(A249:G249)=0,"",IF(A249="","Missing period ID",IF(COUNTIFS($A$10:$A$309,A249)&lt;&gt;1,"Duplicate period ID",IF(COUNTIFS('Members'!$A$10:$A$109,B249)&lt;&gt;1,"Check member ID",IF(OR(NOT(ISNUMBER(D249)),NOT(ISNUMBER(E249)),D249&gt;E249),"Check dates",IF(NOT(ISNUMBER(F249)),"Missing fee",IF(F249&lt;0,"Use positive fee",IF(AND(G249&lt;&gt;"Yes",G249&lt;&gt;"No"),"Check cancellation",IF(AND(G249="No",COUNTIFS($B$10:$B$309,B249,$D$10:$D$309,"&lt;="&amp;E249,$E$10:$E$309,"&gt;="&amp;D249,$G$10:$G$309,"No")&gt;1),"Overlapping terms","OK")))))))))</x:f>
      </x:c>
    </x:row>
    <x:row r="250" ht="23" customHeight="1">
      <x:c r="A250" s="9"/>
      <x:c r="B250" s="9"/>
      <x:c r="C250" s="9"/>
      <x:c r="D250" s="10"/>
      <x:c r="E250" s="10"/>
      <x:c r="F250" s="12"/>
      <x:c r="G250" s="9"/>
      <x:c r="H250" s="11" t="str">
        <x:f>IF(A250="","",IF(K250&lt;&gt;"OK","Check period",IF(OR(NOT(ISNUMBER('Members'!$B$6)),NOT(ISNUMBER('Members'!$D$6)),'Members'!$D$6&lt;0),"Check settings",IF(G250="Yes","Cancelled",IF(D250&gt;'Members'!$B$6,"Future",IF(E250&lt;'Members'!$B$6,"Expired",IF(E250&lt;='Members'!$B$6+'Members'!$D$6,"Upcoming renewal","Active")))))))</x:f>
      </x:c>
      <x:c r="I250" s="13" t="str">
        <x:f>IF(A250="","",IF(K250&lt;&gt;"OK","Check period",IF(NOT(ISNUMBER('Members'!$B$6)),"Check settings",IF(COUNTIFS('Payments'!$B$10:$B$509,A250,'Payments'!$F$10:$F$509,"&lt;&gt;OK")&gt;0,"Check Payments",SUMIFS('Payments'!$E$10:$E$509,'Payments'!$B$10:$B$509,A250,'Payments'!$D$10:$D$509,"Settled",'Payments'!$C$10:$C$509,"&lt;="&amp;'Members'!$B$6)-SUMIFS('Payments'!$E$10:$E$509,'Payments'!$B$10:$B$509,A250,'Payments'!$D$10:$D$509,"Refund",'Payments'!$C$10:$C$509,"&lt;="&amp;'Members'!$B$6)))))</x:f>
      </x:c>
      <x:c r="J250" s="13" t="str">
        <x:f>IF(A250="","",IF(ISNUMBER(I250),F250-I250,I250))</x:f>
      </x:c>
      <x:c r="K250" s="11" t="str">
        <x:f>IF(COUNTA(A250:G250)=0,"",IF(A250="","Missing period ID",IF(COUNTIFS($A$10:$A$309,A250)&lt;&gt;1,"Duplicate period ID",IF(COUNTIFS('Members'!$A$10:$A$109,B250)&lt;&gt;1,"Check member ID",IF(OR(NOT(ISNUMBER(D250)),NOT(ISNUMBER(E250)),D250&gt;E250),"Check dates",IF(NOT(ISNUMBER(F250)),"Missing fee",IF(F250&lt;0,"Use positive fee",IF(AND(G250&lt;&gt;"Yes",G250&lt;&gt;"No"),"Check cancellation",IF(AND(G250="No",COUNTIFS($B$10:$B$309,B250,$D$10:$D$309,"&lt;="&amp;E250,$E$10:$E$309,"&gt;="&amp;D250,$G$10:$G$309,"No")&gt;1),"Overlapping terms","OK")))))))))</x:f>
      </x:c>
    </x:row>
    <x:row r="251" ht="23" customHeight="1">
      <x:c r="A251" s="9"/>
      <x:c r="B251" s="9"/>
      <x:c r="C251" s="9"/>
      <x:c r="D251" s="10"/>
      <x:c r="E251" s="10"/>
      <x:c r="F251" s="12"/>
      <x:c r="G251" s="9"/>
      <x:c r="H251" s="11" t="str">
        <x:f>IF(A251="","",IF(K251&lt;&gt;"OK","Check period",IF(OR(NOT(ISNUMBER('Members'!$B$6)),NOT(ISNUMBER('Members'!$D$6)),'Members'!$D$6&lt;0),"Check settings",IF(G251="Yes","Cancelled",IF(D251&gt;'Members'!$B$6,"Future",IF(E251&lt;'Members'!$B$6,"Expired",IF(E251&lt;='Members'!$B$6+'Members'!$D$6,"Upcoming renewal","Active")))))))</x:f>
      </x:c>
      <x:c r="I251" s="13" t="str">
        <x:f>IF(A251="","",IF(K251&lt;&gt;"OK","Check period",IF(NOT(ISNUMBER('Members'!$B$6)),"Check settings",IF(COUNTIFS('Payments'!$B$10:$B$509,A251,'Payments'!$F$10:$F$509,"&lt;&gt;OK")&gt;0,"Check Payments",SUMIFS('Payments'!$E$10:$E$509,'Payments'!$B$10:$B$509,A251,'Payments'!$D$10:$D$509,"Settled",'Payments'!$C$10:$C$509,"&lt;="&amp;'Members'!$B$6)-SUMIFS('Payments'!$E$10:$E$509,'Payments'!$B$10:$B$509,A251,'Payments'!$D$10:$D$509,"Refund",'Payments'!$C$10:$C$509,"&lt;="&amp;'Members'!$B$6)))))</x:f>
      </x:c>
      <x:c r="J251" s="13" t="str">
        <x:f>IF(A251="","",IF(ISNUMBER(I251),F251-I251,I251))</x:f>
      </x:c>
      <x:c r="K251" s="11" t="str">
        <x:f>IF(COUNTA(A251:G251)=0,"",IF(A251="","Missing period ID",IF(COUNTIFS($A$10:$A$309,A251)&lt;&gt;1,"Duplicate period ID",IF(COUNTIFS('Members'!$A$10:$A$109,B251)&lt;&gt;1,"Check member ID",IF(OR(NOT(ISNUMBER(D251)),NOT(ISNUMBER(E251)),D251&gt;E251),"Check dates",IF(NOT(ISNUMBER(F251)),"Missing fee",IF(F251&lt;0,"Use positive fee",IF(AND(G251&lt;&gt;"Yes",G251&lt;&gt;"No"),"Check cancellation",IF(AND(G251="No",COUNTIFS($B$10:$B$309,B251,$D$10:$D$309,"&lt;="&amp;E251,$E$10:$E$309,"&gt;="&amp;D251,$G$10:$G$309,"No")&gt;1),"Overlapping terms","OK")))))))))</x:f>
      </x:c>
    </x:row>
    <x:row r="252" ht="23" customHeight="1">
      <x:c r="A252" s="9"/>
      <x:c r="B252" s="9"/>
      <x:c r="C252" s="9"/>
      <x:c r="D252" s="10"/>
      <x:c r="E252" s="10"/>
      <x:c r="F252" s="12"/>
      <x:c r="G252" s="9"/>
      <x:c r="H252" s="11" t="str">
        <x:f>IF(A252="","",IF(K252&lt;&gt;"OK","Check period",IF(OR(NOT(ISNUMBER('Members'!$B$6)),NOT(ISNUMBER('Members'!$D$6)),'Members'!$D$6&lt;0),"Check settings",IF(G252="Yes","Cancelled",IF(D252&gt;'Members'!$B$6,"Future",IF(E252&lt;'Members'!$B$6,"Expired",IF(E252&lt;='Members'!$B$6+'Members'!$D$6,"Upcoming renewal","Active")))))))</x:f>
      </x:c>
      <x:c r="I252" s="13" t="str">
        <x:f>IF(A252="","",IF(K252&lt;&gt;"OK","Check period",IF(NOT(ISNUMBER('Members'!$B$6)),"Check settings",IF(COUNTIFS('Payments'!$B$10:$B$509,A252,'Payments'!$F$10:$F$509,"&lt;&gt;OK")&gt;0,"Check Payments",SUMIFS('Payments'!$E$10:$E$509,'Payments'!$B$10:$B$509,A252,'Payments'!$D$10:$D$509,"Settled",'Payments'!$C$10:$C$509,"&lt;="&amp;'Members'!$B$6)-SUMIFS('Payments'!$E$10:$E$509,'Payments'!$B$10:$B$509,A252,'Payments'!$D$10:$D$509,"Refund",'Payments'!$C$10:$C$509,"&lt;="&amp;'Members'!$B$6)))))</x:f>
      </x:c>
      <x:c r="J252" s="13" t="str">
        <x:f>IF(A252="","",IF(ISNUMBER(I252),F252-I252,I252))</x:f>
      </x:c>
      <x:c r="K252" s="11" t="str">
        <x:f>IF(COUNTA(A252:G252)=0,"",IF(A252="","Missing period ID",IF(COUNTIFS($A$10:$A$309,A252)&lt;&gt;1,"Duplicate period ID",IF(COUNTIFS('Members'!$A$10:$A$109,B252)&lt;&gt;1,"Check member ID",IF(OR(NOT(ISNUMBER(D252)),NOT(ISNUMBER(E252)),D252&gt;E252),"Check dates",IF(NOT(ISNUMBER(F252)),"Missing fee",IF(F252&lt;0,"Use positive fee",IF(AND(G252&lt;&gt;"Yes",G252&lt;&gt;"No"),"Check cancellation",IF(AND(G252="No",COUNTIFS($B$10:$B$309,B252,$D$10:$D$309,"&lt;="&amp;E252,$E$10:$E$309,"&gt;="&amp;D252,$G$10:$G$309,"No")&gt;1),"Overlapping terms","OK")))))))))</x:f>
      </x:c>
    </x:row>
    <x:row r="253" ht="23" customHeight="1">
      <x:c r="A253" s="9"/>
      <x:c r="B253" s="9"/>
      <x:c r="C253" s="9"/>
      <x:c r="D253" s="10"/>
      <x:c r="E253" s="10"/>
      <x:c r="F253" s="12"/>
      <x:c r="G253" s="9"/>
      <x:c r="H253" s="11" t="str">
        <x:f>IF(A253="","",IF(K253&lt;&gt;"OK","Check period",IF(OR(NOT(ISNUMBER('Members'!$B$6)),NOT(ISNUMBER('Members'!$D$6)),'Members'!$D$6&lt;0),"Check settings",IF(G253="Yes","Cancelled",IF(D253&gt;'Members'!$B$6,"Future",IF(E253&lt;'Members'!$B$6,"Expired",IF(E253&lt;='Members'!$B$6+'Members'!$D$6,"Upcoming renewal","Active")))))))</x:f>
      </x:c>
      <x:c r="I253" s="13" t="str">
        <x:f>IF(A253="","",IF(K253&lt;&gt;"OK","Check period",IF(NOT(ISNUMBER('Members'!$B$6)),"Check settings",IF(COUNTIFS('Payments'!$B$10:$B$509,A253,'Payments'!$F$10:$F$509,"&lt;&gt;OK")&gt;0,"Check Payments",SUMIFS('Payments'!$E$10:$E$509,'Payments'!$B$10:$B$509,A253,'Payments'!$D$10:$D$509,"Settled",'Payments'!$C$10:$C$509,"&lt;="&amp;'Members'!$B$6)-SUMIFS('Payments'!$E$10:$E$509,'Payments'!$B$10:$B$509,A253,'Payments'!$D$10:$D$509,"Refund",'Payments'!$C$10:$C$509,"&lt;="&amp;'Members'!$B$6)))))</x:f>
      </x:c>
      <x:c r="J253" s="13" t="str">
        <x:f>IF(A253="","",IF(ISNUMBER(I253),F253-I253,I253))</x:f>
      </x:c>
      <x:c r="K253" s="11" t="str">
        <x:f>IF(COUNTA(A253:G253)=0,"",IF(A253="","Missing period ID",IF(COUNTIFS($A$10:$A$309,A253)&lt;&gt;1,"Duplicate period ID",IF(COUNTIFS('Members'!$A$10:$A$109,B253)&lt;&gt;1,"Check member ID",IF(OR(NOT(ISNUMBER(D253)),NOT(ISNUMBER(E253)),D253&gt;E253),"Check dates",IF(NOT(ISNUMBER(F253)),"Missing fee",IF(F253&lt;0,"Use positive fee",IF(AND(G253&lt;&gt;"Yes",G253&lt;&gt;"No"),"Check cancellation",IF(AND(G253="No",COUNTIFS($B$10:$B$309,B253,$D$10:$D$309,"&lt;="&amp;E253,$E$10:$E$309,"&gt;="&amp;D253,$G$10:$G$309,"No")&gt;1),"Overlapping terms","OK")))))))))</x:f>
      </x:c>
    </x:row>
    <x:row r="254" ht="23" customHeight="1">
      <x:c r="A254" s="9"/>
      <x:c r="B254" s="9"/>
      <x:c r="C254" s="9"/>
      <x:c r="D254" s="10"/>
      <x:c r="E254" s="10"/>
      <x:c r="F254" s="12"/>
      <x:c r="G254" s="9"/>
      <x:c r="H254" s="11" t="str">
        <x:f>IF(A254="","",IF(K254&lt;&gt;"OK","Check period",IF(OR(NOT(ISNUMBER('Members'!$B$6)),NOT(ISNUMBER('Members'!$D$6)),'Members'!$D$6&lt;0),"Check settings",IF(G254="Yes","Cancelled",IF(D254&gt;'Members'!$B$6,"Future",IF(E254&lt;'Members'!$B$6,"Expired",IF(E254&lt;='Members'!$B$6+'Members'!$D$6,"Upcoming renewal","Active")))))))</x:f>
      </x:c>
      <x:c r="I254" s="13" t="str">
        <x:f>IF(A254="","",IF(K254&lt;&gt;"OK","Check period",IF(NOT(ISNUMBER('Members'!$B$6)),"Check settings",IF(COUNTIFS('Payments'!$B$10:$B$509,A254,'Payments'!$F$10:$F$509,"&lt;&gt;OK")&gt;0,"Check Payments",SUMIFS('Payments'!$E$10:$E$509,'Payments'!$B$10:$B$509,A254,'Payments'!$D$10:$D$509,"Settled",'Payments'!$C$10:$C$509,"&lt;="&amp;'Members'!$B$6)-SUMIFS('Payments'!$E$10:$E$509,'Payments'!$B$10:$B$509,A254,'Payments'!$D$10:$D$509,"Refund",'Payments'!$C$10:$C$509,"&lt;="&amp;'Members'!$B$6)))))</x:f>
      </x:c>
      <x:c r="J254" s="13" t="str">
        <x:f>IF(A254="","",IF(ISNUMBER(I254),F254-I254,I254))</x:f>
      </x:c>
      <x:c r="K254" s="11" t="str">
        <x:f>IF(COUNTA(A254:G254)=0,"",IF(A254="","Missing period ID",IF(COUNTIFS($A$10:$A$309,A254)&lt;&gt;1,"Duplicate period ID",IF(COUNTIFS('Members'!$A$10:$A$109,B254)&lt;&gt;1,"Check member ID",IF(OR(NOT(ISNUMBER(D254)),NOT(ISNUMBER(E254)),D254&gt;E254),"Check dates",IF(NOT(ISNUMBER(F254)),"Missing fee",IF(F254&lt;0,"Use positive fee",IF(AND(G254&lt;&gt;"Yes",G254&lt;&gt;"No"),"Check cancellation",IF(AND(G254="No",COUNTIFS($B$10:$B$309,B254,$D$10:$D$309,"&lt;="&amp;E254,$E$10:$E$309,"&gt;="&amp;D254,$G$10:$G$309,"No")&gt;1),"Overlapping terms","OK")))))))))</x:f>
      </x:c>
    </x:row>
    <x:row r="255" ht="23" customHeight="1">
      <x:c r="A255" s="9"/>
      <x:c r="B255" s="9"/>
      <x:c r="C255" s="9"/>
      <x:c r="D255" s="10"/>
      <x:c r="E255" s="10"/>
      <x:c r="F255" s="12"/>
      <x:c r="G255" s="9"/>
      <x:c r="H255" s="11" t="str">
        <x:f>IF(A255="","",IF(K255&lt;&gt;"OK","Check period",IF(OR(NOT(ISNUMBER('Members'!$B$6)),NOT(ISNUMBER('Members'!$D$6)),'Members'!$D$6&lt;0),"Check settings",IF(G255="Yes","Cancelled",IF(D255&gt;'Members'!$B$6,"Future",IF(E255&lt;'Members'!$B$6,"Expired",IF(E255&lt;='Members'!$B$6+'Members'!$D$6,"Upcoming renewal","Active")))))))</x:f>
      </x:c>
      <x:c r="I255" s="13" t="str">
        <x:f>IF(A255="","",IF(K255&lt;&gt;"OK","Check period",IF(NOT(ISNUMBER('Members'!$B$6)),"Check settings",IF(COUNTIFS('Payments'!$B$10:$B$509,A255,'Payments'!$F$10:$F$509,"&lt;&gt;OK")&gt;0,"Check Payments",SUMIFS('Payments'!$E$10:$E$509,'Payments'!$B$10:$B$509,A255,'Payments'!$D$10:$D$509,"Settled",'Payments'!$C$10:$C$509,"&lt;="&amp;'Members'!$B$6)-SUMIFS('Payments'!$E$10:$E$509,'Payments'!$B$10:$B$509,A255,'Payments'!$D$10:$D$509,"Refund",'Payments'!$C$10:$C$509,"&lt;="&amp;'Members'!$B$6)))))</x:f>
      </x:c>
      <x:c r="J255" s="13" t="str">
        <x:f>IF(A255="","",IF(ISNUMBER(I255),F255-I255,I255))</x:f>
      </x:c>
      <x:c r="K255" s="11" t="str">
        <x:f>IF(COUNTA(A255:G255)=0,"",IF(A255="","Missing period ID",IF(COUNTIFS($A$10:$A$309,A255)&lt;&gt;1,"Duplicate period ID",IF(COUNTIFS('Members'!$A$10:$A$109,B255)&lt;&gt;1,"Check member ID",IF(OR(NOT(ISNUMBER(D255)),NOT(ISNUMBER(E255)),D255&gt;E255),"Check dates",IF(NOT(ISNUMBER(F255)),"Missing fee",IF(F255&lt;0,"Use positive fee",IF(AND(G255&lt;&gt;"Yes",G255&lt;&gt;"No"),"Check cancellation",IF(AND(G255="No",COUNTIFS($B$10:$B$309,B255,$D$10:$D$309,"&lt;="&amp;E255,$E$10:$E$309,"&gt;="&amp;D255,$G$10:$G$309,"No")&gt;1),"Overlapping terms","OK")))))))))</x:f>
      </x:c>
    </x:row>
    <x:row r="256" ht="23" customHeight="1">
      <x:c r="A256" s="9"/>
      <x:c r="B256" s="9"/>
      <x:c r="C256" s="9"/>
      <x:c r="D256" s="10"/>
      <x:c r="E256" s="10"/>
      <x:c r="F256" s="12"/>
      <x:c r="G256" s="9"/>
      <x:c r="H256" s="11" t="str">
        <x:f>IF(A256="","",IF(K256&lt;&gt;"OK","Check period",IF(OR(NOT(ISNUMBER('Members'!$B$6)),NOT(ISNUMBER('Members'!$D$6)),'Members'!$D$6&lt;0),"Check settings",IF(G256="Yes","Cancelled",IF(D256&gt;'Members'!$B$6,"Future",IF(E256&lt;'Members'!$B$6,"Expired",IF(E256&lt;='Members'!$B$6+'Members'!$D$6,"Upcoming renewal","Active")))))))</x:f>
      </x:c>
      <x:c r="I256" s="13" t="str">
        <x:f>IF(A256="","",IF(K256&lt;&gt;"OK","Check period",IF(NOT(ISNUMBER('Members'!$B$6)),"Check settings",IF(COUNTIFS('Payments'!$B$10:$B$509,A256,'Payments'!$F$10:$F$509,"&lt;&gt;OK")&gt;0,"Check Payments",SUMIFS('Payments'!$E$10:$E$509,'Payments'!$B$10:$B$509,A256,'Payments'!$D$10:$D$509,"Settled",'Payments'!$C$10:$C$509,"&lt;="&amp;'Members'!$B$6)-SUMIFS('Payments'!$E$10:$E$509,'Payments'!$B$10:$B$509,A256,'Payments'!$D$10:$D$509,"Refund",'Payments'!$C$10:$C$509,"&lt;="&amp;'Members'!$B$6)))))</x:f>
      </x:c>
      <x:c r="J256" s="13" t="str">
        <x:f>IF(A256="","",IF(ISNUMBER(I256),F256-I256,I256))</x:f>
      </x:c>
      <x:c r="K256" s="11" t="str">
        <x:f>IF(COUNTA(A256:G256)=0,"",IF(A256="","Missing period ID",IF(COUNTIFS($A$10:$A$309,A256)&lt;&gt;1,"Duplicate period ID",IF(COUNTIFS('Members'!$A$10:$A$109,B256)&lt;&gt;1,"Check member ID",IF(OR(NOT(ISNUMBER(D256)),NOT(ISNUMBER(E256)),D256&gt;E256),"Check dates",IF(NOT(ISNUMBER(F256)),"Missing fee",IF(F256&lt;0,"Use positive fee",IF(AND(G256&lt;&gt;"Yes",G256&lt;&gt;"No"),"Check cancellation",IF(AND(G256="No",COUNTIFS($B$10:$B$309,B256,$D$10:$D$309,"&lt;="&amp;E256,$E$10:$E$309,"&gt;="&amp;D256,$G$10:$G$309,"No")&gt;1),"Overlapping terms","OK")))))))))</x:f>
      </x:c>
    </x:row>
    <x:row r="257" ht="23" customHeight="1">
      <x:c r="A257" s="9"/>
      <x:c r="B257" s="9"/>
      <x:c r="C257" s="9"/>
      <x:c r="D257" s="10"/>
      <x:c r="E257" s="10"/>
      <x:c r="F257" s="12"/>
      <x:c r="G257" s="9"/>
      <x:c r="H257" s="11" t="str">
        <x:f>IF(A257="","",IF(K257&lt;&gt;"OK","Check period",IF(OR(NOT(ISNUMBER('Members'!$B$6)),NOT(ISNUMBER('Members'!$D$6)),'Members'!$D$6&lt;0),"Check settings",IF(G257="Yes","Cancelled",IF(D257&gt;'Members'!$B$6,"Future",IF(E257&lt;'Members'!$B$6,"Expired",IF(E257&lt;='Members'!$B$6+'Members'!$D$6,"Upcoming renewal","Active")))))))</x:f>
      </x:c>
      <x:c r="I257" s="13" t="str">
        <x:f>IF(A257="","",IF(K257&lt;&gt;"OK","Check period",IF(NOT(ISNUMBER('Members'!$B$6)),"Check settings",IF(COUNTIFS('Payments'!$B$10:$B$509,A257,'Payments'!$F$10:$F$509,"&lt;&gt;OK")&gt;0,"Check Payments",SUMIFS('Payments'!$E$10:$E$509,'Payments'!$B$10:$B$509,A257,'Payments'!$D$10:$D$509,"Settled",'Payments'!$C$10:$C$509,"&lt;="&amp;'Members'!$B$6)-SUMIFS('Payments'!$E$10:$E$509,'Payments'!$B$10:$B$509,A257,'Payments'!$D$10:$D$509,"Refund",'Payments'!$C$10:$C$509,"&lt;="&amp;'Members'!$B$6)))))</x:f>
      </x:c>
      <x:c r="J257" s="13" t="str">
        <x:f>IF(A257="","",IF(ISNUMBER(I257),F257-I257,I257))</x:f>
      </x:c>
      <x:c r="K257" s="11" t="str">
        <x:f>IF(COUNTA(A257:G257)=0,"",IF(A257="","Missing period ID",IF(COUNTIFS($A$10:$A$309,A257)&lt;&gt;1,"Duplicate period ID",IF(COUNTIFS('Members'!$A$10:$A$109,B257)&lt;&gt;1,"Check member ID",IF(OR(NOT(ISNUMBER(D257)),NOT(ISNUMBER(E257)),D257&gt;E257),"Check dates",IF(NOT(ISNUMBER(F257)),"Missing fee",IF(F257&lt;0,"Use positive fee",IF(AND(G257&lt;&gt;"Yes",G257&lt;&gt;"No"),"Check cancellation",IF(AND(G257="No",COUNTIFS($B$10:$B$309,B257,$D$10:$D$309,"&lt;="&amp;E257,$E$10:$E$309,"&gt;="&amp;D257,$G$10:$G$309,"No")&gt;1),"Overlapping terms","OK")))))))))</x:f>
      </x:c>
    </x:row>
    <x:row r="258" ht="23" customHeight="1">
      <x:c r="A258" s="9"/>
      <x:c r="B258" s="9"/>
      <x:c r="C258" s="9"/>
      <x:c r="D258" s="10"/>
      <x:c r="E258" s="10"/>
      <x:c r="F258" s="12"/>
      <x:c r="G258" s="9"/>
      <x:c r="H258" s="11" t="str">
        <x:f>IF(A258="","",IF(K258&lt;&gt;"OK","Check period",IF(OR(NOT(ISNUMBER('Members'!$B$6)),NOT(ISNUMBER('Members'!$D$6)),'Members'!$D$6&lt;0),"Check settings",IF(G258="Yes","Cancelled",IF(D258&gt;'Members'!$B$6,"Future",IF(E258&lt;'Members'!$B$6,"Expired",IF(E258&lt;='Members'!$B$6+'Members'!$D$6,"Upcoming renewal","Active")))))))</x:f>
      </x:c>
      <x:c r="I258" s="13" t="str">
        <x:f>IF(A258="","",IF(K258&lt;&gt;"OK","Check period",IF(NOT(ISNUMBER('Members'!$B$6)),"Check settings",IF(COUNTIFS('Payments'!$B$10:$B$509,A258,'Payments'!$F$10:$F$509,"&lt;&gt;OK")&gt;0,"Check Payments",SUMIFS('Payments'!$E$10:$E$509,'Payments'!$B$10:$B$509,A258,'Payments'!$D$10:$D$509,"Settled",'Payments'!$C$10:$C$509,"&lt;="&amp;'Members'!$B$6)-SUMIFS('Payments'!$E$10:$E$509,'Payments'!$B$10:$B$509,A258,'Payments'!$D$10:$D$509,"Refund",'Payments'!$C$10:$C$509,"&lt;="&amp;'Members'!$B$6)))))</x:f>
      </x:c>
      <x:c r="J258" s="13" t="str">
        <x:f>IF(A258="","",IF(ISNUMBER(I258),F258-I258,I258))</x:f>
      </x:c>
      <x:c r="K258" s="11" t="str">
        <x:f>IF(COUNTA(A258:G258)=0,"",IF(A258="","Missing period ID",IF(COUNTIFS($A$10:$A$309,A258)&lt;&gt;1,"Duplicate period ID",IF(COUNTIFS('Members'!$A$10:$A$109,B258)&lt;&gt;1,"Check member ID",IF(OR(NOT(ISNUMBER(D258)),NOT(ISNUMBER(E258)),D258&gt;E258),"Check dates",IF(NOT(ISNUMBER(F258)),"Missing fee",IF(F258&lt;0,"Use positive fee",IF(AND(G258&lt;&gt;"Yes",G258&lt;&gt;"No"),"Check cancellation",IF(AND(G258="No",COUNTIFS($B$10:$B$309,B258,$D$10:$D$309,"&lt;="&amp;E258,$E$10:$E$309,"&gt;="&amp;D258,$G$10:$G$309,"No")&gt;1),"Overlapping terms","OK")))))))))</x:f>
      </x:c>
    </x:row>
    <x:row r="259" ht="23" customHeight="1">
      <x:c r="A259" s="9"/>
      <x:c r="B259" s="9"/>
      <x:c r="C259" s="9"/>
      <x:c r="D259" s="10"/>
      <x:c r="E259" s="10"/>
      <x:c r="F259" s="12"/>
      <x:c r="G259" s="9"/>
      <x:c r="H259" s="11" t="str">
        <x:f>IF(A259="","",IF(K259&lt;&gt;"OK","Check period",IF(OR(NOT(ISNUMBER('Members'!$B$6)),NOT(ISNUMBER('Members'!$D$6)),'Members'!$D$6&lt;0),"Check settings",IF(G259="Yes","Cancelled",IF(D259&gt;'Members'!$B$6,"Future",IF(E259&lt;'Members'!$B$6,"Expired",IF(E259&lt;='Members'!$B$6+'Members'!$D$6,"Upcoming renewal","Active")))))))</x:f>
      </x:c>
      <x:c r="I259" s="13" t="str">
        <x:f>IF(A259="","",IF(K259&lt;&gt;"OK","Check period",IF(NOT(ISNUMBER('Members'!$B$6)),"Check settings",IF(COUNTIFS('Payments'!$B$10:$B$509,A259,'Payments'!$F$10:$F$509,"&lt;&gt;OK")&gt;0,"Check Payments",SUMIFS('Payments'!$E$10:$E$509,'Payments'!$B$10:$B$509,A259,'Payments'!$D$10:$D$509,"Settled",'Payments'!$C$10:$C$509,"&lt;="&amp;'Members'!$B$6)-SUMIFS('Payments'!$E$10:$E$509,'Payments'!$B$10:$B$509,A259,'Payments'!$D$10:$D$509,"Refund",'Payments'!$C$10:$C$509,"&lt;="&amp;'Members'!$B$6)))))</x:f>
      </x:c>
      <x:c r="J259" s="13" t="str">
        <x:f>IF(A259="","",IF(ISNUMBER(I259),F259-I259,I259))</x:f>
      </x:c>
      <x:c r="K259" s="11" t="str">
        <x:f>IF(COUNTA(A259:G259)=0,"",IF(A259="","Missing period ID",IF(COUNTIFS($A$10:$A$309,A259)&lt;&gt;1,"Duplicate period ID",IF(COUNTIFS('Members'!$A$10:$A$109,B259)&lt;&gt;1,"Check member ID",IF(OR(NOT(ISNUMBER(D259)),NOT(ISNUMBER(E259)),D259&gt;E259),"Check dates",IF(NOT(ISNUMBER(F259)),"Missing fee",IF(F259&lt;0,"Use positive fee",IF(AND(G259&lt;&gt;"Yes",G259&lt;&gt;"No"),"Check cancellation",IF(AND(G259="No",COUNTIFS($B$10:$B$309,B259,$D$10:$D$309,"&lt;="&amp;E259,$E$10:$E$309,"&gt;="&amp;D259,$G$10:$G$309,"No")&gt;1),"Overlapping terms","OK")))))))))</x:f>
      </x:c>
    </x:row>
    <x:row r="260" ht="23" customHeight="1">
      <x:c r="A260" s="9"/>
      <x:c r="B260" s="9"/>
      <x:c r="C260" s="9"/>
      <x:c r="D260" s="10"/>
      <x:c r="E260" s="10"/>
      <x:c r="F260" s="12"/>
      <x:c r="G260" s="9"/>
      <x:c r="H260" s="11" t="str">
        <x:f>IF(A260="","",IF(K260&lt;&gt;"OK","Check period",IF(OR(NOT(ISNUMBER('Members'!$B$6)),NOT(ISNUMBER('Members'!$D$6)),'Members'!$D$6&lt;0),"Check settings",IF(G260="Yes","Cancelled",IF(D260&gt;'Members'!$B$6,"Future",IF(E260&lt;'Members'!$B$6,"Expired",IF(E260&lt;='Members'!$B$6+'Members'!$D$6,"Upcoming renewal","Active")))))))</x:f>
      </x:c>
      <x:c r="I260" s="13" t="str">
        <x:f>IF(A260="","",IF(K260&lt;&gt;"OK","Check period",IF(NOT(ISNUMBER('Members'!$B$6)),"Check settings",IF(COUNTIFS('Payments'!$B$10:$B$509,A260,'Payments'!$F$10:$F$509,"&lt;&gt;OK")&gt;0,"Check Payments",SUMIFS('Payments'!$E$10:$E$509,'Payments'!$B$10:$B$509,A260,'Payments'!$D$10:$D$509,"Settled",'Payments'!$C$10:$C$509,"&lt;="&amp;'Members'!$B$6)-SUMIFS('Payments'!$E$10:$E$509,'Payments'!$B$10:$B$509,A260,'Payments'!$D$10:$D$509,"Refund",'Payments'!$C$10:$C$509,"&lt;="&amp;'Members'!$B$6)))))</x:f>
      </x:c>
      <x:c r="J260" s="13" t="str">
        <x:f>IF(A260="","",IF(ISNUMBER(I260),F260-I260,I260))</x:f>
      </x:c>
      <x:c r="K260" s="11" t="str">
        <x:f>IF(COUNTA(A260:G260)=0,"",IF(A260="","Missing period ID",IF(COUNTIFS($A$10:$A$309,A260)&lt;&gt;1,"Duplicate period ID",IF(COUNTIFS('Members'!$A$10:$A$109,B260)&lt;&gt;1,"Check member ID",IF(OR(NOT(ISNUMBER(D260)),NOT(ISNUMBER(E260)),D260&gt;E260),"Check dates",IF(NOT(ISNUMBER(F260)),"Missing fee",IF(F260&lt;0,"Use positive fee",IF(AND(G260&lt;&gt;"Yes",G260&lt;&gt;"No"),"Check cancellation",IF(AND(G260="No",COUNTIFS($B$10:$B$309,B260,$D$10:$D$309,"&lt;="&amp;E260,$E$10:$E$309,"&gt;="&amp;D260,$G$10:$G$309,"No")&gt;1),"Overlapping terms","OK")))))))))</x:f>
      </x:c>
    </x:row>
    <x:row r="261" ht="23" customHeight="1">
      <x:c r="A261" s="9"/>
      <x:c r="B261" s="9"/>
      <x:c r="C261" s="9"/>
      <x:c r="D261" s="10"/>
      <x:c r="E261" s="10"/>
      <x:c r="F261" s="12"/>
      <x:c r="G261" s="9"/>
      <x:c r="H261" s="11" t="str">
        <x:f>IF(A261="","",IF(K261&lt;&gt;"OK","Check period",IF(OR(NOT(ISNUMBER('Members'!$B$6)),NOT(ISNUMBER('Members'!$D$6)),'Members'!$D$6&lt;0),"Check settings",IF(G261="Yes","Cancelled",IF(D261&gt;'Members'!$B$6,"Future",IF(E261&lt;'Members'!$B$6,"Expired",IF(E261&lt;='Members'!$B$6+'Members'!$D$6,"Upcoming renewal","Active")))))))</x:f>
      </x:c>
      <x:c r="I261" s="13" t="str">
        <x:f>IF(A261="","",IF(K261&lt;&gt;"OK","Check period",IF(NOT(ISNUMBER('Members'!$B$6)),"Check settings",IF(COUNTIFS('Payments'!$B$10:$B$509,A261,'Payments'!$F$10:$F$509,"&lt;&gt;OK")&gt;0,"Check Payments",SUMIFS('Payments'!$E$10:$E$509,'Payments'!$B$10:$B$509,A261,'Payments'!$D$10:$D$509,"Settled",'Payments'!$C$10:$C$509,"&lt;="&amp;'Members'!$B$6)-SUMIFS('Payments'!$E$10:$E$509,'Payments'!$B$10:$B$509,A261,'Payments'!$D$10:$D$509,"Refund",'Payments'!$C$10:$C$509,"&lt;="&amp;'Members'!$B$6)))))</x:f>
      </x:c>
      <x:c r="J261" s="13" t="str">
        <x:f>IF(A261="","",IF(ISNUMBER(I261),F261-I261,I261))</x:f>
      </x:c>
      <x:c r="K261" s="11" t="str">
        <x:f>IF(COUNTA(A261:G261)=0,"",IF(A261="","Missing period ID",IF(COUNTIFS($A$10:$A$309,A261)&lt;&gt;1,"Duplicate period ID",IF(COUNTIFS('Members'!$A$10:$A$109,B261)&lt;&gt;1,"Check member ID",IF(OR(NOT(ISNUMBER(D261)),NOT(ISNUMBER(E261)),D261&gt;E261),"Check dates",IF(NOT(ISNUMBER(F261)),"Missing fee",IF(F261&lt;0,"Use positive fee",IF(AND(G261&lt;&gt;"Yes",G261&lt;&gt;"No"),"Check cancellation",IF(AND(G261="No",COUNTIFS($B$10:$B$309,B261,$D$10:$D$309,"&lt;="&amp;E261,$E$10:$E$309,"&gt;="&amp;D261,$G$10:$G$309,"No")&gt;1),"Overlapping terms","OK")))))))))</x:f>
      </x:c>
    </x:row>
    <x:row r="262" ht="23" customHeight="1">
      <x:c r="A262" s="9"/>
      <x:c r="B262" s="9"/>
      <x:c r="C262" s="9"/>
      <x:c r="D262" s="10"/>
      <x:c r="E262" s="10"/>
      <x:c r="F262" s="12"/>
      <x:c r="G262" s="9"/>
      <x:c r="H262" s="11" t="str">
        <x:f>IF(A262="","",IF(K262&lt;&gt;"OK","Check period",IF(OR(NOT(ISNUMBER('Members'!$B$6)),NOT(ISNUMBER('Members'!$D$6)),'Members'!$D$6&lt;0),"Check settings",IF(G262="Yes","Cancelled",IF(D262&gt;'Members'!$B$6,"Future",IF(E262&lt;'Members'!$B$6,"Expired",IF(E262&lt;='Members'!$B$6+'Members'!$D$6,"Upcoming renewal","Active")))))))</x:f>
      </x:c>
      <x:c r="I262" s="13" t="str">
        <x:f>IF(A262="","",IF(K262&lt;&gt;"OK","Check period",IF(NOT(ISNUMBER('Members'!$B$6)),"Check settings",IF(COUNTIFS('Payments'!$B$10:$B$509,A262,'Payments'!$F$10:$F$509,"&lt;&gt;OK")&gt;0,"Check Payments",SUMIFS('Payments'!$E$10:$E$509,'Payments'!$B$10:$B$509,A262,'Payments'!$D$10:$D$509,"Settled",'Payments'!$C$10:$C$509,"&lt;="&amp;'Members'!$B$6)-SUMIFS('Payments'!$E$10:$E$509,'Payments'!$B$10:$B$509,A262,'Payments'!$D$10:$D$509,"Refund",'Payments'!$C$10:$C$509,"&lt;="&amp;'Members'!$B$6)))))</x:f>
      </x:c>
      <x:c r="J262" s="13" t="str">
        <x:f>IF(A262="","",IF(ISNUMBER(I262),F262-I262,I262))</x:f>
      </x:c>
      <x:c r="K262" s="11" t="str">
        <x:f>IF(COUNTA(A262:G262)=0,"",IF(A262="","Missing period ID",IF(COUNTIFS($A$10:$A$309,A262)&lt;&gt;1,"Duplicate period ID",IF(COUNTIFS('Members'!$A$10:$A$109,B262)&lt;&gt;1,"Check member ID",IF(OR(NOT(ISNUMBER(D262)),NOT(ISNUMBER(E262)),D262&gt;E262),"Check dates",IF(NOT(ISNUMBER(F262)),"Missing fee",IF(F262&lt;0,"Use positive fee",IF(AND(G262&lt;&gt;"Yes",G262&lt;&gt;"No"),"Check cancellation",IF(AND(G262="No",COUNTIFS($B$10:$B$309,B262,$D$10:$D$309,"&lt;="&amp;E262,$E$10:$E$309,"&gt;="&amp;D262,$G$10:$G$309,"No")&gt;1),"Overlapping terms","OK")))))))))</x:f>
      </x:c>
    </x:row>
    <x:row r="263" ht="23" customHeight="1">
      <x:c r="A263" s="9"/>
      <x:c r="B263" s="9"/>
      <x:c r="C263" s="9"/>
      <x:c r="D263" s="10"/>
      <x:c r="E263" s="10"/>
      <x:c r="F263" s="12"/>
      <x:c r="G263" s="9"/>
      <x:c r="H263" s="11" t="str">
        <x:f>IF(A263="","",IF(K263&lt;&gt;"OK","Check period",IF(OR(NOT(ISNUMBER('Members'!$B$6)),NOT(ISNUMBER('Members'!$D$6)),'Members'!$D$6&lt;0),"Check settings",IF(G263="Yes","Cancelled",IF(D263&gt;'Members'!$B$6,"Future",IF(E263&lt;'Members'!$B$6,"Expired",IF(E263&lt;='Members'!$B$6+'Members'!$D$6,"Upcoming renewal","Active")))))))</x:f>
      </x:c>
      <x:c r="I263" s="13" t="str">
        <x:f>IF(A263="","",IF(K263&lt;&gt;"OK","Check period",IF(NOT(ISNUMBER('Members'!$B$6)),"Check settings",IF(COUNTIFS('Payments'!$B$10:$B$509,A263,'Payments'!$F$10:$F$509,"&lt;&gt;OK")&gt;0,"Check Payments",SUMIFS('Payments'!$E$10:$E$509,'Payments'!$B$10:$B$509,A263,'Payments'!$D$10:$D$509,"Settled",'Payments'!$C$10:$C$509,"&lt;="&amp;'Members'!$B$6)-SUMIFS('Payments'!$E$10:$E$509,'Payments'!$B$10:$B$509,A263,'Payments'!$D$10:$D$509,"Refund",'Payments'!$C$10:$C$509,"&lt;="&amp;'Members'!$B$6)))))</x:f>
      </x:c>
      <x:c r="J263" s="13" t="str">
        <x:f>IF(A263="","",IF(ISNUMBER(I263),F263-I263,I263))</x:f>
      </x:c>
      <x:c r="K263" s="11" t="str">
        <x:f>IF(COUNTA(A263:G263)=0,"",IF(A263="","Missing period ID",IF(COUNTIFS($A$10:$A$309,A263)&lt;&gt;1,"Duplicate period ID",IF(COUNTIFS('Members'!$A$10:$A$109,B263)&lt;&gt;1,"Check member ID",IF(OR(NOT(ISNUMBER(D263)),NOT(ISNUMBER(E263)),D263&gt;E263),"Check dates",IF(NOT(ISNUMBER(F263)),"Missing fee",IF(F263&lt;0,"Use positive fee",IF(AND(G263&lt;&gt;"Yes",G263&lt;&gt;"No"),"Check cancellation",IF(AND(G263="No",COUNTIFS($B$10:$B$309,B263,$D$10:$D$309,"&lt;="&amp;E263,$E$10:$E$309,"&gt;="&amp;D263,$G$10:$G$309,"No")&gt;1),"Overlapping terms","OK")))))))))</x:f>
      </x:c>
    </x:row>
    <x:row r="264" ht="23" customHeight="1">
      <x:c r="A264" s="9"/>
      <x:c r="B264" s="9"/>
      <x:c r="C264" s="9"/>
      <x:c r="D264" s="10"/>
      <x:c r="E264" s="10"/>
      <x:c r="F264" s="12"/>
      <x:c r="G264" s="9"/>
      <x:c r="H264" s="11" t="str">
        <x:f>IF(A264="","",IF(K264&lt;&gt;"OK","Check period",IF(OR(NOT(ISNUMBER('Members'!$B$6)),NOT(ISNUMBER('Members'!$D$6)),'Members'!$D$6&lt;0),"Check settings",IF(G264="Yes","Cancelled",IF(D264&gt;'Members'!$B$6,"Future",IF(E264&lt;'Members'!$B$6,"Expired",IF(E264&lt;='Members'!$B$6+'Members'!$D$6,"Upcoming renewal","Active")))))))</x:f>
      </x:c>
      <x:c r="I264" s="13" t="str">
        <x:f>IF(A264="","",IF(K264&lt;&gt;"OK","Check period",IF(NOT(ISNUMBER('Members'!$B$6)),"Check settings",IF(COUNTIFS('Payments'!$B$10:$B$509,A264,'Payments'!$F$10:$F$509,"&lt;&gt;OK")&gt;0,"Check Payments",SUMIFS('Payments'!$E$10:$E$509,'Payments'!$B$10:$B$509,A264,'Payments'!$D$10:$D$509,"Settled",'Payments'!$C$10:$C$509,"&lt;="&amp;'Members'!$B$6)-SUMIFS('Payments'!$E$10:$E$509,'Payments'!$B$10:$B$509,A264,'Payments'!$D$10:$D$509,"Refund",'Payments'!$C$10:$C$509,"&lt;="&amp;'Members'!$B$6)))))</x:f>
      </x:c>
      <x:c r="J264" s="13" t="str">
        <x:f>IF(A264="","",IF(ISNUMBER(I264),F264-I264,I264))</x:f>
      </x:c>
      <x:c r="K264" s="11" t="str">
        <x:f>IF(COUNTA(A264:G264)=0,"",IF(A264="","Missing period ID",IF(COUNTIFS($A$10:$A$309,A264)&lt;&gt;1,"Duplicate period ID",IF(COUNTIFS('Members'!$A$10:$A$109,B264)&lt;&gt;1,"Check member ID",IF(OR(NOT(ISNUMBER(D264)),NOT(ISNUMBER(E264)),D264&gt;E264),"Check dates",IF(NOT(ISNUMBER(F264)),"Missing fee",IF(F264&lt;0,"Use positive fee",IF(AND(G264&lt;&gt;"Yes",G264&lt;&gt;"No"),"Check cancellation",IF(AND(G264="No",COUNTIFS($B$10:$B$309,B264,$D$10:$D$309,"&lt;="&amp;E264,$E$10:$E$309,"&gt;="&amp;D264,$G$10:$G$309,"No")&gt;1),"Overlapping terms","OK")))))))))</x:f>
      </x:c>
    </x:row>
    <x:row r="265" ht="23" customHeight="1">
      <x:c r="A265" s="9"/>
      <x:c r="B265" s="9"/>
      <x:c r="C265" s="9"/>
      <x:c r="D265" s="10"/>
      <x:c r="E265" s="10"/>
      <x:c r="F265" s="12"/>
      <x:c r="G265" s="9"/>
      <x:c r="H265" s="11" t="str">
        <x:f>IF(A265="","",IF(K265&lt;&gt;"OK","Check period",IF(OR(NOT(ISNUMBER('Members'!$B$6)),NOT(ISNUMBER('Members'!$D$6)),'Members'!$D$6&lt;0),"Check settings",IF(G265="Yes","Cancelled",IF(D265&gt;'Members'!$B$6,"Future",IF(E265&lt;'Members'!$B$6,"Expired",IF(E265&lt;='Members'!$B$6+'Members'!$D$6,"Upcoming renewal","Active")))))))</x:f>
      </x:c>
      <x:c r="I265" s="13" t="str">
        <x:f>IF(A265="","",IF(K265&lt;&gt;"OK","Check period",IF(NOT(ISNUMBER('Members'!$B$6)),"Check settings",IF(COUNTIFS('Payments'!$B$10:$B$509,A265,'Payments'!$F$10:$F$509,"&lt;&gt;OK")&gt;0,"Check Payments",SUMIFS('Payments'!$E$10:$E$509,'Payments'!$B$10:$B$509,A265,'Payments'!$D$10:$D$509,"Settled",'Payments'!$C$10:$C$509,"&lt;="&amp;'Members'!$B$6)-SUMIFS('Payments'!$E$10:$E$509,'Payments'!$B$10:$B$509,A265,'Payments'!$D$10:$D$509,"Refund",'Payments'!$C$10:$C$509,"&lt;="&amp;'Members'!$B$6)))))</x:f>
      </x:c>
      <x:c r="J265" s="13" t="str">
        <x:f>IF(A265="","",IF(ISNUMBER(I265),F265-I265,I265))</x:f>
      </x:c>
      <x:c r="K265" s="11" t="str">
        <x:f>IF(COUNTA(A265:G265)=0,"",IF(A265="","Missing period ID",IF(COUNTIFS($A$10:$A$309,A265)&lt;&gt;1,"Duplicate period ID",IF(COUNTIFS('Members'!$A$10:$A$109,B265)&lt;&gt;1,"Check member ID",IF(OR(NOT(ISNUMBER(D265)),NOT(ISNUMBER(E265)),D265&gt;E265),"Check dates",IF(NOT(ISNUMBER(F265)),"Missing fee",IF(F265&lt;0,"Use positive fee",IF(AND(G265&lt;&gt;"Yes",G265&lt;&gt;"No"),"Check cancellation",IF(AND(G265="No",COUNTIFS($B$10:$B$309,B265,$D$10:$D$309,"&lt;="&amp;E265,$E$10:$E$309,"&gt;="&amp;D265,$G$10:$G$309,"No")&gt;1),"Overlapping terms","OK")))))))))</x:f>
      </x:c>
    </x:row>
    <x:row r="266" ht="23" customHeight="1">
      <x:c r="A266" s="9"/>
      <x:c r="B266" s="9"/>
      <x:c r="C266" s="9"/>
      <x:c r="D266" s="10"/>
      <x:c r="E266" s="10"/>
      <x:c r="F266" s="12"/>
      <x:c r="G266" s="9"/>
      <x:c r="H266" s="11" t="str">
        <x:f>IF(A266="","",IF(K266&lt;&gt;"OK","Check period",IF(OR(NOT(ISNUMBER('Members'!$B$6)),NOT(ISNUMBER('Members'!$D$6)),'Members'!$D$6&lt;0),"Check settings",IF(G266="Yes","Cancelled",IF(D266&gt;'Members'!$B$6,"Future",IF(E266&lt;'Members'!$B$6,"Expired",IF(E266&lt;='Members'!$B$6+'Members'!$D$6,"Upcoming renewal","Active")))))))</x:f>
      </x:c>
      <x:c r="I266" s="13" t="str">
        <x:f>IF(A266="","",IF(K266&lt;&gt;"OK","Check period",IF(NOT(ISNUMBER('Members'!$B$6)),"Check settings",IF(COUNTIFS('Payments'!$B$10:$B$509,A266,'Payments'!$F$10:$F$509,"&lt;&gt;OK")&gt;0,"Check Payments",SUMIFS('Payments'!$E$10:$E$509,'Payments'!$B$10:$B$509,A266,'Payments'!$D$10:$D$509,"Settled",'Payments'!$C$10:$C$509,"&lt;="&amp;'Members'!$B$6)-SUMIFS('Payments'!$E$10:$E$509,'Payments'!$B$10:$B$509,A266,'Payments'!$D$10:$D$509,"Refund",'Payments'!$C$10:$C$509,"&lt;="&amp;'Members'!$B$6)))))</x:f>
      </x:c>
      <x:c r="J266" s="13" t="str">
        <x:f>IF(A266="","",IF(ISNUMBER(I266),F266-I266,I266))</x:f>
      </x:c>
      <x:c r="K266" s="11" t="str">
        <x:f>IF(COUNTA(A266:G266)=0,"",IF(A266="","Missing period ID",IF(COUNTIFS($A$10:$A$309,A266)&lt;&gt;1,"Duplicate period ID",IF(COUNTIFS('Members'!$A$10:$A$109,B266)&lt;&gt;1,"Check member ID",IF(OR(NOT(ISNUMBER(D266)),NOT(ISNUMBER(E266)),D266&gt;E266),"Check dates",IF(NOT(ISNUMBER(F266)),"Missing fee",IF(F266&lt;0,"Use positive fee",IF(AND(G266&lt;&gt;"Yes",G266&lt;&gt;"No"),"Check cancellation",IF(AND(G266="No",COUNTIFS($B$10:$B$309,B266,$D$10:$D$309,"&lt;="&amp;E266,$E$10:$E$309,"&gt;="&amp;D266,$G$10:$G$309,"No")&gt;1),"Overlapping terms","OK")))))))))</x:f>
      </x:c>
    </x:row>
    <x:row r="267" ht="23" customHeight="1">
      <x:c r="A267" s="9"/>
      <x:c r="B267" s="9"/>
      <x:c r="C267" s="9"/>
      <x:c r="D267" s="10"/>
      <x:c r="E267" s="10"/>
      <x:c r="F267" s="12"/>
      <x:c r="G267" s="9"/>
      <x:c r="H267" s="11" t="str">
        <x:f>IF(A267="","",IF(K267&lt;&gt;"OK","Check period",IF(OR(NOT(ISNUMBER('Members'!$B$6)),NOT(ISNUMBER('Members'!$D$6)),'Members'!$D$6&lt;0),"Check settings",IF(G267="Yes","Cancelled",IF(D267&gt;'Members'!$B$6,"Future",IF(E267&lt;'Members'!$B$6,"Expired",IF(E267&lt;='Members'!$B$6+'Members'!$D$6,"Upcoming renewal","Active")))))))</x:f>
      </x:c>
      <x:c r="I267" s="13" t="str">
        <x:f>IF(A267="","",IF(K267&lt;&gt;"OK","Check period",IF(NOT(ISNUMBER('Members'!$B$6)),"Check settings",IF(COUNTIFS('Payments'!$B$10:$B$509,A267,'Payments'!$F$10:$F$509,"&lt;&gt;OK")&gt;0,"Check Payments",SUMIFS('Payments'!$E$10:$E$509,'Payments'!$B$10:$B$509,A267,'Payments'!$D$10:$D$509,"Settled",'Payments'!$C$10:$C$509,"&lt;="&amp;'Members'!$B$6)-SUMIFS('Payments'!$E$10:$E$509,'Payments'!$B$10:$B$509,A267,'Payments'!$D$10:$D$509,"Refund",'Payments'!$C$10:$C$509,"&lt;="&amp;'Members'!$B$6)))))</x:f>
      </x:c>
      <x:c r="J267" s="13" t="str">
        <x:f>IF(A267="","",IF(ISNUMBER(I267),F267-I267,I267))</x:f>
      </x:c>
      <x:c r="K267" s="11" t="str">
        <x:f>IF(COUNTA(A267:G267)=0,"",IF(A267="","Missing period ID",IF(COUNTIFS($A$10:$A$309,A267)&lt;&gt;1,"Duplicate period ID",IF(COUNTIFS('Members'!$A$10:$A$109,B267)&lt;&gt;1,"Check member ID",IF(OR(NOT(ISNUMBER(D267)),NOT(ISNUMBER(E267)),D267&gt;E267),"Check dates",IF(NOT(ISNUMBER(F267)),"Missing fee",IF(F267&lt;0,"Use positive fee",IF(AND(G267&lt;&gt;"Yes",G267&lt;&gt;"No"),"Check cancellation",IF(AND(G267="No",COUNTIFS($B$10:$B$309,B267,$D$10:$D$309,"&lt;="&amp;E267,$E$10:$E$309,"&gt;="&amp;D267,$G$10:$G$309,"No")&gt;1),"Overlapping terms","OK")))))))))</x:f>
      </x:c>
    </x:row>
    <x:row r="268" ht="23" customHeight="1">
      <x:c r="A268" s="9"/>
      <x:c r="B268" s="9"/>
      <x:c r="C268" s="9"/>
      <x:c r="D268" s="10"/>
      <x:c r="E268" s="10"/>
      <x:c r="F268" s="12"/>
      <x:c r="G268" s="9"/>
      <x:c r="H268" s="11" t="str">
        <x:f>IF(A268="","",IF(K268&lt;&gt;"OK","Check period",IF(OR(NOT(ISNUMBER('Members'!$B$6)),NOT(ISNUMBER('Members'!$D$6)),'Members'!$D$6&lt;0),"Check settings",IF(G268="Yes","Cancelled",IF(D268&gt;'Members'!$B$6,"Future",IF(E268&lt;'Members'!$B$6,"Expired",IF(E268&lt;='Members'!$B$6+'Members'!$D$6,"Upcoming renewal","Active")))))))</x:f>
      </x:c>
      <x:c r="I268" s="13" t="str">
        <x:f>IF(A268="","",IF(K268&lt;&gt;"OK","Check period",IF(NOT(ISNUMBER('Members'!$B$6)),"Check settings",IF(COUNTIFS('Payments'!$B$10:$B$509,A268,'Payments'!$F$10:$F$509,"&lt;&gt;OK")&gt;0,"Check Payments",SUMIFS('Payments'!$E$10:$E$509,'Payments'!$B$10:$B$509,A268,'Payments'!$D$10:$D$509,"Settled",'Payments'!$C$10:$C$509,"&lt;="&amp;'Members'!$B$6)-SUMIFS('Payments'!$E$10:$E$509,'Payments'!$B$10:$B$509,A268,'Payments'!$D$10:$D$509,"Refund",'Payments'!$C$10:$C$509,"&lt;="&amp;'Members'!$B$6)))))</x:f>
      </x:c>
      <x:c r="J268" s="13" t="str">
        <x:f>IF(A268="","",IF(ISNUMBER(I268),F268-I268,I268))</x:f>
      </x:c>
      <x:c r="K268" s="11" t="str">
        <x:f>IF(COUNTA(A268:G268)=0,"",IF(A268="","Missing period ID",IF(COUNTIFS($A$10:$A$309,A268)&lt;&gt;1,"Duplicate period ID",IF(COUNTIFS('Members'!$A$10:$A$109,B268)&lt;&gt;1,"Check member ID",IF(OR(NOT(ISNUMBER(D268)),NOT(ISNUMBER(E268)),D268&gt;E268),"Check dates",IF(NOT(ISNUMBER(F268)),"Missing fee",IF(F268&lt;0,"Use positive fee",IF(AND(G268&lt;&gt;"Yes",G268&lt;&gt;"No"),"Check cancellation",IF(AND(G268="No",COUNTIFS($B$10:$B$309,B268,$D$10:$D$309,"&lt;="&amp;E268,$E$10:$E$309,"&gt;="&amp;D268,$G$10:$G$309,"No")&gt;1),"Overlapping terms","OK")))))))))</x:f>
      </x:c>
    </x:row>
    <x:row r="269" ht="23" customHeight="1">
      <x:c r="A269" s="9"/>
      <x:c r="B269" s="9"/>
      <x:c r="C269" s="9"/>
      <x:c r="D269" s="10"/>
      <x:c r="E269" s="10"/>
      <x:c r="F269" s="12"/>
      <x:c r="G269" s="9"/>
      <x:c r="H269" s="11" t="str">
        <x:f>IF(A269="","",IF(K269&lt;&gt;"OK","Check period",IF(OR(NOT(ISNUMBER('Members'!$B$6)),NOT(ISNUMBER('Members'!$D$6)),'Members'!$D$6&lt;0),"Check settings",IF(G269="Yes","Cancelled",IF(D269&gt;'Members'!$B$6,"Future",IF(E269&lt;'Members'!$B$6,"Expired",IF(E269&lt;='Members'!$B$6+'Members'!$D$6,"Upcoming renewal","Active")))))))</x:f>
      </x:c>
      <x:c r="I269" s="13" t="str">
        <x:f>IF(A269="","",IF(K269&lt;&gt;"OK","Check period",IF(NOT(ISNUMBER('Members'!$B$6)),"Check settings",IF(COUNTIFS('Payments'!$B$10:$B$509,A269,'Payments'!$F$10:$F$509,"&lt;&gt;OK")&gt;0,"Check Payments",SUMIFS('Payments'!$E$10:$E$509,'Payments'!$B$10:$B$509,A269,'Payments'!$D$10:$D$509,"Settled",'Payments'!$C$10:$C$509,"&lt;="&amp;'Members'!$B$6)-SUMIFS('Payments'!$E$10:$E$509,'Payments'!$B$10:$B$509,A269,'Payments'!$D$10:$D$509,"Refund",'Payments'!$C$10:$C$509,"&lt;="&amp;'Members'!$B$6)))))</x:f>
      </x:c>
      <x:c r="J269" s="13" t="str">
        <x:f>IF(A269="","",IF(ISNUMBER(I269),F269-I269,I269))</x:f>
      </x:c>
      <x:c r="K269" s="11" t="str">
        <x:f>IF(COUNTA(A269:G269)=0,"",IF(A269="","Missing period ID",IF(COUNTIFS($A$10:$A$309,A269)&lt;&gt;1,"Duplicate period ID",IF(COUNTIFS('Members'!$A$10:$A$109,B269)&lt;&gt;1,"Check member ID",IF(OR(NOT(ISNUMBER(D269)),NOT(ISNUMBER(E269)),D269&gt;E269),"Check dates",IF(NOT(ISNUMBER(F269)),"Missing fee",IF(F269&lt;0,"Use positive fee",IF(AND(G269&lt;&gt;"Yes",G269&lt;&gt;"No"),"Check cancellation",IF(AND(G269="No",COUNTIFS($B$10:$B$309,B269,$D$10:$D$309,"&lt;="&amp;E269,$E$10:$E$309,"&gt;="&amp;D269,$G$10:$G$309,"No")&gt;1),"Overlapping terms","OK")))))))))</x:f>
      </x:c>
    </x:row>
    <x:row r="270" ht="23" customHeight="1">
      <x:c r="A270" s="9"/>
      <x:c r="B270" s="9"/>
      <x:c r="C270" s="9"/>
      <x:c r="D270" s="10"/>
      <x:c r="E270" s="10"/>
      <x:c r="F270" s="12"/>
      <x:c r="G270" s="9"/>
      <x:c r="H270" s="11" t="str">
        <x:f>IF(A270="","",IF(K270&lt;&gt;"OK","Check period",IF(OR(NOT(ISNUMBER('Members'!$B$6)),NOT(ISNUMBER('Members'!$D$6)),'Members'!$D$6&lt;0),"Check settings",IF(G270="Yes","Cancelled",IF(D270&gt;'Members'!$B$6,"Future",IF(E270&lt;'Members'!$B$6,"Expired",IF(E270&lt;='Members'!$B$6+'Members'!$D$6,"Upcoming renewal","Active")))))))</x:f>
      </x:c>
      <x:c r="I270" s="13" t="str">
        <x:f>IF(A270="","",IF(K270&lt;&gt;"OK","Check period",IF(NOT(ISNUMBER('Members'!$B$6)),"Check settings",IF(COUNTIFS('Payments'!$B$10:$B$509,A270,'Payments'!$F$10:$F$509,"&lt;&gt;OK")&gt;0,"Check Payments",SUMIFS('Payments'!$E$10:$E$509,'Payments'!$B$10:$B$509,A270,'Payments'!$D$10:$D$509,"Settled",'Payments'!$C$10:$C$509,"&lt;="&amp;'Members'!$B$6)-SUMIFS('Payments'!$E$10:$E$509,'Payments'!$B$10:$B$509,A270,'Payments'!$D$10:$D$509,"Refund",'Payments'!$C$10:$C$509,"&lt;="&amp;'Members'!$B$6)))))</x:f>
      </x:c>
      <x:c r="J270" s="13" t="str">
        <x:f>IF(A270="","",IF(ISNUMBER(I270),F270-I270,I270))</x:f>
      </x:c>
      <x:c r="K270" s="11" t="str">
        <x:f>IF(COUNTA(A270:G270)=0,"",IF(A270="","Missing period ID",IF(COUNTIFS($A$10:$A$309,A270)&lt;&gt;1,"Duplicate period ID",IF(COUNTIFS('Members'!$A$10:$A$109,B270)&lt;&gt;1,"Check member ID",IF(OR(NOT(ISNUMBER(D270)),NOT(ISNUMBER(E270)),D270&gt;E270),"Check dates",IF(NOT(ISNUMBER(F270)),"Missing fee",IF(F270&lt;0,"Use positive fee",IF(AND(G270&lt;&gt;"Yes",G270&lt;&gt;"No"),"Check cancellation",IF(AND(G270="No",COUNTIFS($B$10:$B$309,B270,$D$10:$D$309,"&lt;="&amp;E270,$E$10:$E$309,"&gt;="&amp;D270,$G$10:$G$309,"No")&gt;1),"Overlapping terms","OK")))))))))</x:f>
      </x:c>
    </x:row>
    <x:row r="271" ht="23" customHeight="1">
      <x:c r="A271" s="9"/>
      <x:c r="B271" s="9"/>
      <x:c r="C271" s="9"/>
      <x:c r="D271" s="10"/>
      <x:c r="E271" s="10"/>
      <x:c r="F271" s="12"/>
      <x:c r="G271" s="9"/>
      <x:c r="H271" s="11" t="str">
        <x:f>IF(A271="","",IF(K271&lt;&gt;"OK","Check period",IF(OR(NOT(ISNUMBER('Members'!$B$6)),NOT(ISNUMBER('Members'!$D$6)),'Members'!$D$6&lt;0),"Check settings",IF(G271="Yes","Cancelled",IF(D271&gt;'Members'!$B$6,"Future",IF(E271&lt;'Members'!$B$6,"Expired",IF(E271&lt;='Members'!$B$6+'Members'!$D$6,"Upcoming renewal","Active")))))))</x:f>
      </x:c>
      <x:c r="I271" s="13" t="str">
        <x:f>IF(A271="","",IF(K271&lt;&gt;"OK","Check period",IF(NOT(ISNUMBER('Members'!$B$6)),"Check settings",IF(COUNTIFS('Payments'!$B$10:$B$509,A271,'Payments'!$F$10:$F$509,"&lt;&gt;OK")&gt;0,"Check Payments",SUMIFS('Payments'!$E$10:$E$509,'Payments'!$B$10:$B$509,A271,'Payments'!$D$10:$D$509,"Settled",'Payments'!$C$10:$C$509,"&lt;="&amp;'Members'!$B$6)-SUMIFS('Payments'!$E$10:$E$509,'Payments'!$B$10:$B$509,A271,'Payments'!$D$10:$D$509,"Refund",'Payments'!$C$10:$C$509,"&lt;="&amp;'Members'!$B$6)))))</x:f>
      </x:c>
      <x:c r="J271" s="13" t="str">
        <x:f>IF(A271="","",IF(ISNUMBER(I271),F271-I271,I271))</x:f>
      </x:c>
      <x:c r="K271" s="11" t="str">
        <x:f>IF(COUNTA(A271:G271)=0,"",IF(A271="","Missing period ID",IF(COUNTIFS($A$10:$A$309,A271)&lt;&gt;1,"Duplicate period ID",IF(COUNTIFS('Members'!$A$10:$A$109,B271)&lt;&gt;1,"Check member ID",IF(OR(NOT(ISNUMBER(D271)),NOT(ISNUMBER(E271)),D271&gt;E271),"Check dates",IF(NOT(ISNUMBER(F271)),"Missing fee",IF(F271&lt;0,"Use positive fee",IF(AND(G271&lt;&gt;"Yes",G271&lt;&gt;"No"),"Check cancellation",IF(AND(G271="No",COUNTIFS($B$10:$B$309,B271,$D$10:$D$309,"&lt;="&amp;E271,$E$10:$E$309,"&gt;="&amp;D271,$G$10:$G$309,"No")&gt;1),"Overlapping terms","OK")))))))))</x:f>
      </x:c>
    </x:row>
    <x:row r="272" ht="23" customHeight="1">
      <x:c r="A272" s="9"/>
      <x:c r="B272" s="9"/>
      <x:c r="C272" s="9"/>
      <x:c r="D272" s="10"/>
      <x:c r="E272" s="10"/>
      <x:c r="F272" s="12"/>
      <x:c r="G272" s="9"/>
      <x:c r="H272" s="11" t="str">
        <x:f>IF(A272="","",IF(K272&lt;&gt;"OK","Check period",IF(OR(NOT(ISNUMBER('Members'!$B$6)),NOT(ISNUMBER('Members'!$D$6)),'Members'!$D$6&lt;0),"Check settings",IF(G272="Yes","Cancelled",IF(D272&gt;'Members'!$B$6,"Future",IF(E272&lt;'Members'!$B$6,"Expired",IF(E272&lt;='Members'!$B$6+'Members'!$D$6,"Upcoming renewal","Active")))))))</x:f>
      </x:c>
      <x:c r="I272" s="13" t="str">
        <x:f>IF(A272="","",IF(K272&lt;&gt;"OK","Check period",IF(NOT(ISNUMBER('Members'!$B$6)),"Check settings",IF(COUNTIFS('Payments'!$B$10:$B$509,A272,'Payments'!$F$10:$F$509,"&lt;&gt;OK")&gt;0,"Check Payments",SUMIFS('Payments'!$E$10:$E$509,'Payments'!$B$10:$B$509,A272,'Payments'!$D$10:$D$509,"Settled",'Payments'!$C$10:$C$509,"&lt;="&amp;'Members'!$B$6)-SUMIFS('Payments'!$E$10:$E$509,'Payments'!$B$10:$B$509,A272,'Payments'!$D$10:$D$509,"Refund",'Payments'!$C$10:$C$509,"&lt;="&amp;'Members'!$B$6)))))</x:f>
      </x:c>
      <x:c r="J272" s="13" t="str">
        <x:f>IF(A272="","",IF(ISNUMBER(I272),F272-I272,I272))</x:f>
      </x:c>
      <x:c r="K272" s="11" t="str">
        <x:f>IF(COUNTA(A272:G272)=0,"",IF(A272="","Missing period ID",IF(COUNTIFS($A$10:$A$309,A272)&lt;&gt;1,"Duplicate period ID",IF(COUNTIFS('Members'!$A$10:$A$109,B272)&lt;&gt;1,"Check member ID",IF(OR(NOT(ISNUMBER(D272)),NOT(ISNUMBER(E272)),D272&gt;E272),"Check dates",IF(NOT(ISNUMBER(F272)),"Missing fee",IF(F272&lt;0,"Use positive fee",IF(AND(G272&lt;&gt;"Yes",G272&lt;&gt;"No"),"Check cancellation",IF(AND(G272="No",COUNTIFS($B$10:$B$309,B272,$D$10:$D$309,"&lt;="&amp;E272,$E$10:$E$309,"&gt;="&amp;D272,$G$10:$G$309,"No")&gt;1),"Overlapping terms","OK")))))))))</x:f>
      </x:c>
    </x:row>
    <x:row r="273" ht="23" customHeight="1">
      <x:c r="A273" s="9"/>
      <x:c r="B273" s="9"/>
      <x:c r="C273" s="9"/>
      <x:c r="D273" s="10"/>
      <x:c r="E273" s="10"/>
      <x:c r="F273" s="12"/>
      <x:c r="G273" s="9"/>
      <x:c r="H273" s="11" t="str">
        <x:f>IF(A273="","",IF(K273&lt;&gt;"OK","Check period",IF(OR(NOT(ISNUMBER('Members'!$B$6)),NOT(ISNUMBER('Members'!$D$6)),'Members'!$D$6&lt;0),"Check settings",IF(G273="Yes","Cancelled",IF(D273&gt;'Members'!$B$6,"Future",IF(E273&lt;'Members'!$B$6,"Expired",IF(E273&lt;='Members'!$B$6+'Members'!$D$6,"Upcoming renewal","Active")))))))</x:f>
      </x:c>
      <x:c r="I273" s="13" t="str">
        <x:f>IF(A273="","",IF(K273&lt;&gt;"OK","Check period",IF(NOT(ISNUMBER('Members'!$B$6)),"Check settings",IF(COUNTIFS('Payments'!$B$10:$B$509,A273,'Payments'!$F$10:$F$509,"&lt;&gt;OK")&gt;0,"Check Payments",SUMIFS('Payments'!$E$10:$E$509,'Payments'!$B$10:$B$509,A273,'Payments'!$D$10:$D$509,"Settled",'Payments'!$C$10:$C$509,"&lt;="&amp;'Members'!$B$6)-SUMIFS('Payments'!$E$10:$E$509,'Payments'!$B$10:$B$509,A273,'Payments'!$D$10:$D$509,"Refund",'Payments'!$C$10:$C$509,"&lt;="&amp;'Members'!$B$6)))))</x:f>
      </x:c>
      <x:c r="J273" s="13" t="str">
        <x:f>IF(A273="","",IF(ISNUMBER(I273),F273-I273,I273))</x:f>
      </x:c>
      <x:c r="K273" s="11" t="str">
        <x:f>IF(COUNTA(A273:G273)=0,"",IF(A273="","Missing period ID",IF(COUNTIFS($A$10:$A$309,A273)&lt;&gt;1,"Duplicate period ID",IF(COUNTIFS('Members'!$A$10:$A$109,B273)&lt;&gt;1,"Check member ID",IF(OR(NOT(ISNUMBER(D273)),NOT(ISNUMBER(E273)),D273&gt;E273),"Check dates",IF(NOT(ISNUMBER(F273)),"Missing fee",IF(F273&lt;0,"Use positive fee",IF(AND(G273&lt;&gt;"Yes",G273&lt;&gt;"No"),"Check cancellation",IF(AND(G273="No",COUNTIFS($B$10:$B$309,B273,$D$10:$D$309,"&lt;="&amp;E273,$E$10:$E$309,"&gt;="&amp;D273,$G$10:$G$309,"No")&gt;1),"Overlapping terms","OK")))))))))</x:f>
      </x:c>
    </x:row>
    <x:row r="274" ht="23" customHeight="1">
      <x:c r="A274" s="9"/>
      <x:c r="B274" s="9"/>
      <x:c r="C274" s="9"/>
      <x:c r="D274" s="10"/>
      <x:c r="E274" s="10"/>
      <x:c r="F274" s="12"/>
      <x:c r="G274" s="9"/>
      <x:c r="H274" s="11" t="str">
        <x:f>IF(A274="","",IF(K274&lt;&gt;"OK","Check period",IF(OR(NOT(ISNUMBER('Members'!$B$6)),NOT(ISNUMBER('Members'!$D$6)),'Members'!$D$6&lt;0),"Check settings",IF(G274="Yes","Cancelled",IF(D274&gt;'Members'!$B$6,"Future",IF(E274&lt;'Members'!$B$6,"Expired",IF(E274&lt;='Members'!$B$6+'Members'!$D$6,"Upcoming renewal","Active")))))))</x:f>
      </x:c>
      <x:c r="I274" s="13" t="str">
        <x:f>IF(A274="","",IF(K274&lt;&gt;"OK","Check period",IF(NOT(ISNUMBER('Members'!$B$6)),"Check settings",IF(COUNTIFS('Payments'!$B$10:$B$509,A274,'Payments'!$F$10:$F$509,"&lt;&gt;OK")&gt;0,"Check Payments",SUMIFS('Payments'!$E$10:$E$509,'Payments'!$B$10:$B$509,A274,'Payments'!$D$10:$D$509,"Settled",'Payments'!$C$10:$C$509,"&lt;="&amp;'Members'!$B$6)-SUMIFS('Payments'!$E$10:$E$509,'Payments'!$B$10:$B$509,A274,'Payments'!$D$10:$D$509,"Refund",'Payments'!$C$10:$C$509,"&lt;="&amp;'Members'!$B$6)))))</x:f>
      </x:c>
      <x:c r="J274" s="13" t="str">
        <x:f>IF(A274="","",IF(ISNUMBER(I274),F274-I274,I274))</x:f>
      </x:c>
      <x:c r="K274" s="11" t="str">
        <x:f>IF(COUNTA(A274:G274)=0,"",IF(A274="","Missing period ID",IF(COUNTIFS($A$10:$A$309,A274)&lt;&gt;1,"Duplicate period ID",IF(COUNTIFS('Members'!$A$10:$A$109,B274)&lt;&gt;1,"Check member ID",IF(OR(NOT(ISNUMBER(D274)),NOT(ISNUMBER(E274)),D274&gt;E274),"Check dates",IF(NOT(ISNUMBER(F274)),"Missing fee",IF(F274&lt;0,"Use positive fee",IF(AND(G274&lt;&gt;"Yes",G274&lt;&gt;"No"),"Check cancellation",IF(AND(G274="No",COUNTIFS($B$10:$B$309,B274,$D$10:$D$309,"&lt;="&amp;E274,$E$10:$E$309,"&gt;="&amp;D274,$G$10:$G$309,"No")&gt;1),"Overlapping terms","OK")))))))))</x:f>
      </x:c>
    </x:row>
    <x:row r="275" ht="23" customHeight="1">
      <x:c r="A275" s="9"/>
      <x:c r="B275" s="9"/>
      <x:c r="C275" s="9"/>
      <x:c r="D275" s="10"/>
      <x:c r="E275" s="10"/>
      <x:c r="F275" s="12"/>
      <x:c r="G275" s="9"/>
      <x:c r="H275" s="11" t="str">
        <x:f>IF(A275="","",IF(K275&lt;&gt;"OK","Check period",IF(OR(NOT(ISNUMBER('Members'!$B$6)),NOT(ISNUMBER('Members'!$D$6)),'Members'!$D$6&lt;0),"Check settings",IF(G275="Yes","Cancelled",IF(D275&gt;'Members'!$B$6,"Future",IF(E275&lt;'Members'!$B$6,"Expired",IF(E275&lt;='Members'!$B$6+'Members'!$D$6,"Upcoming renewal","Active")))))))</x:f>
      </x:c>
      <x:c r="I275" s="13" t="str">
        <x:f>IF(A275="","",IF(K275&lt;&gt;"OK","Check period",IF(NOT(ISNUMBER('Members'!$B$6)),"Check settings",IF(COUNTIFS('Payments'!$B$10:$B$509,A275,'Payments'!$F$10:$F$509,"&lt;&gt;OK")&gt;0,"Check Payments",SUMIFS('Payments'!$E$10:$E$509,'Payments'!$B$10:$B$509,A275,'Payments'!$D$10:$D$509,"Settled",'Payments'!$C$10:$C$509,"&lt;="&amp;'Members'!$B$6)-SUMIFS('Payments'!$E$10:$E$509,'Payments'!$B$10:$B$509,A275,'Payments'!$D$10:$D$509,"Refund",'Payments'!$C$10:$C$509,"&lt;="&amp;'Members'!$B$6)))))</x:f>
      </x:c>
      <x:c r="J275" s="13" t="str">
        <x:f>IF(A275="","",IF(ISNUMBER(I275),F275-I275,I275))</x:f>
      </x:c>
      <x:c r="K275" s="11" t="str">
        <x:f>IF(COUNTA(A275:G275)=0,"",IF(A275="","Missing period ID",IF(COUNTIFS($A$10:$A$309,A275)&lt;&gt;1,"Duplicate period ID",IF(COUNTIFS('Members'!$A$10:$A$109,B275)&lt;&gt;1,"Check member ID",IF(OR(NOT(ISNUMBER(D275)),NOT(ISNUMBER(E275)),D275&gt;E275),"Check dates",IF(NOT(ISNUMBER(F275)),"Missing fee",IF(F275&lt;0,"Use positive fee",IF(AND(G275&lt;&gt;"Yes",G275&lt;&gt;"No"),"Check cancellation",IF(AND(G275="No",COUNTIFS($B$10:$B$309,B275,$D$10:$D$309,"&lt;="&amp;E275,$E$10:$E$309,"&gt;="&amp;D275,$G$10:$G$309,"No")&gt;1),"Overlapping terms","OK")))))))))</x:f>
      </x:c>
    </x:row>
    <x:row r="276" ht="23" customHeight="1">
      <x:c r="A276" s="9"/>
      <x:c r="B276" s="9"/>
      <x:c r="C276" s="9"/>
      <x:c r="D276" s="10"/>
      <x:c r="E276" s="10"/>
      <x:c r="F276" s="12"/>
      <x:c r="G276" s="9"/>
      <x:c r="H276" s="11" t="str">
        <x:f>IF(A276="","",IF(K276&lt;&gt;"OK","Check period",IF(OR(NOT(ISNUMBER('Members'!$B$6)),NOT(ISNUMBER('Members'!$D$6)),'Members'!$D$6&lt;0),"Check settings",IF(G276="Yes","Cancelled",IF(D276&gt;'Members'!$B$6,"Future",IF(E276&lt;'Members'!$B$6,"Expired",IF(E276&lt;='Members'!$B$6+'Members'!$D$6,"Upcoming renewal","Active")))))))</x:f>
      </x:c>
      <x:c r="I276" s="13" t="str">
        <x:f>IF(A276="","",IF(K276&lt;&gt;"OK","Check period",IF(NOT(ISNUMBER('Members'!$B$6)),"Check settings",IF(COUNTIFS('Payments'!$B$10:$B$509,A276,'Payments'!$F$10:$F$509,"&lt;&gt;OK")&gt;0,"Check Payments",SUMIFS('Payments'!$E$10:$E$509,'Payments'!$B$10:$B$509,A276,'Payments'!$D$10:$D$509,"Settled",'Payments'!$C$10:$C$509,"&lt;="&amp;'Members'!$B$6)-SUMIFS('Payments'!$E$10:$E$509,'Payments'!$B$10:$B$509,A276,'Payments'!$D$10:$D$509,"Refund",'Payments'!$C$10:$C$509,"&lt;="&amp;'Members'!$B$6)))))</x:f>
      </x:c>
      <x:c r="J276" s="13" t="str">
        <x:f>IF(A276="","",IF(ISNUMBER(I276),F276-I276,I276))</x:f>
      </x:c>
      <x:c r="K276" s="11" t="str">
        <x:f>IF(COUNTA(A276:G276)=0,"",IF(A276="","Missing period ID",IF(COUNTIFS($A$10:$A$309,A276)&lt;&gt;1,"Duplicate period ID",IF(COUNTIFS('Members'!$A$10:$A$109,B276)&lt;&gt;1,"Check member ID",IF(OR(NOT(ISNUMBER(D276)),NOT(ISNUMBER(E276)),D276&gt;E276),"Check dates",IF(NOT(ISNUMBER(F276)),"Missing fee",IF(F276&lt;0,"Use positive fee",IF(AND(G276&lt;&gt;"Yes",G276&lt;&gt;"No"),"Check cancellation",IF(AND(G276="No",COUNTIFS($B$10:$B$309,B276,$D$10:$D$309,"&lt;="&amp;E276,$E$10:$E$309,"&gt;="&amp;D276,$G$10:$G$309,"No")&gt;1),"Overlapping terms","OK")))))))))</x:f>
      </x:c>
    </x:row>
    <x:row r="277" ht="23" customHeight="1">
      <x:c r="A277" s="9"/>
      <x:c r="B277" s="9"/>
      <x:c r="C277" s="9"/>
      <x:c r="D277" s="10"/>
      <x:c r="E277" s="10"/>
      <x:c r="F277" s="12"/>
      <x:c r="G277" s="9"/>
      <x:c r="H277" s="11" t="str">
        <x:f>IF(A277="","",IF(K277&lt;&gt;"OK","Check period",IF(OR(NOT(ISNUMBER('Members'!$B$6)),NOT(ISNUMBER('Members'!$D$6)),'Members'!$D$6&lt;0),"Check settings",IF(G277="Yes","Cancelled",IF(D277&gt;'Members'!$B$6,"Future",IF(E277&lt;'Members'!$B$6,"Expired",IF(E277&lt;='Members'!$B$6+'Members'!$D$6,"Upcoming renewal","Active")))))))</x:f>
      </x:c>
      <x:c r="I277" s="13" t="str">
        <x:f>IF(A277="","",IF(K277&lt;&gt;"OK","Check period",IF(NOT(ISNUMBER('Members'!$B$6)),"Check settings",IF(COUNTIFS('Payments'!$B$10:$B$509,A277,'Payments'!$F$10:$F$509,"&lt;&gt;OK")&gt;0,"Check Payments",SUMIFS('Payments'!$E$10:$E$509,'Payments'!$B$10:$B$509,A277,'Payments'!$D$10:$D$509,"Settled",'Payments'!$C$10:$C$509,"&lt;="&amp;'Members'!$B$6)-SUMIFS('Payments'!$E$10:$E$509,'Payments'!$B$10:$B$509,A277,'Payments'!$D$10:$D$509,"Refund",'Payments'!$C$10:$C$509,"&lt;="&amp;'Members'!$B$6)))))</x:f>
      </x:c>
      <x:c r="J277" s="13" t="str">
        <x:f>IF(A277="","",IF(ISNUMBER(I277),F277-I277,I277))</x:f>
      </x:c>
      <x:c r="K277" s="11" t="str">
        <x:f>IF(COUNTA(A277:G277)=0,"",IF(A277="","Missing period ID",IF(COUNTIFS($A$10:$A$309,A277)&lt;&gt;1,"Duplicate period ID",IF(COUNTIFS('Members'!$A$10:$A$109,B277)&lt;&gt;1,"Check member ID",IF(OR(NOT(ISNUMBER(D277)),NOT(ISNUMBER(E277)),D277&gt;E277),"Check dates",IF(NOT(ISNUMBER(F277)),"Missing fee",IF(F277&lt;0,"Use positive fee",IF(AND(G277&lt;&gt;"Yes",G277&lt;&gt;"No"),"Check cancellation",IF(AND(G277="No",COUNTIFS($B$10:$B$309,B277,$D$10:$D$309,"&lt;="&amp;E277,$E$10:$E$309,"&gt;="&amp;D277,$G$10:$G$309,"No")&gt;1),"Overlapping terms","OK")))))))))</x:f>
      </x:c>
    </x:row>
    <x:row r="278" ht="23" customHeight="1">
      <x:c r="A278" s="9"/>
      <x:c r="B278" s="9"/>
      <x:c r="C278" s="9"/>
      <x:c r="D278" s="10"/>
      <x:c r="E278" s="10"/>
      <x:c r="F278" s="12"/>
      <x:c r="G278" s="9"/>
      <x:c r="H278" s="11" t="str">
        <x:f>IF(A278="","",IF(K278&lt;&gt;"OK","Check period",IF(OR(NOT(ISNUMBER('Members'!$B$6)),NOT(ISNUMBER('Members'!$D$6)),'Members'!$D$6&lt;0),"Check settings",IF(G278="Yes","Cancelled",IF(D278&gt;'Members'!$B$6,"Future",IF(E278&lt;'Members'!$B$6,"Expired",IF(E278&lt;='Members'!$B$6+'Members'!$D$6,"Upcoming renewal","Active")))))))</x:f>
      </x:c>
      <x:c r="I278" s="13" t="str">
        <x:f>IF(A278="","",IF(K278&lt;&gt;"OK","Check period",IF(NOT(ISNUMBER('Members'!$B$6)),"Check settings",IF(COUNTIFS('Payments'!$B$10:$B$509,A278,'Payments'!$F$10:$F$509,"&lt;&gt;OK")&gt;0,"Check Payments",SUMIFS('Payments'!$E$10:$E$509,'Payments'!$B$10:$B$509,A278,'Payments'!$D$10:$D$509,"Settled",'Payments'!$C$10:$C$509,"&lt;="&amp;'Members'!$B$6)-SUMIFS('Payments'!$E$10:$E$509,'Payments'!$B$10:$B$509,A278,'Payments'!$D$10:$D$509,"Refund",'Payments'!$C$10:$C$509,"&lt;="&amp;'Members'!$B$6)))))</x:f>
      </x:c>
      <x:c r="J278" s="13" t="str">
        <x:f>IF(A278="","",IF(ISNUMBER(I278),F278-I278,I278))</x:f>
      </x:c>
      <x:c r="K278" s="11" t="str">
        <x:f>IF(COUNTA(A278:G278)=0,"",IF(A278="","Missing period ID",IF(COUNTIFS($A$10:$A$309,A278)&lt;&gt;1,"Duplicate period ID",IF(COUNTIFS('Members'!$A$10:$A$109,B278)&lt;&gt;1,"Check member ID",IF(OR(NOT(ISNUMBER(D278)),NOT(ISNUMBER(E278)),D278&gt;E278),"Check dates",IF(NOT(ISNUMBER(F278)),"Missing fee",IF(F278&lt;0,"Use positive fee",IF(AND(G278&lt;&gt;"Yes",G278&lt;&gt;"No"),"Check cancellation",IF(AND(G278="No",COUNTIFS($B$10:$B$309,B278,$D$10:$D$309,"&lt;="&amp;E278,$E$10:$E$309,"&gt;="&amp;D278,$G$10:$G$309,"No")&gt;1),"Overlapping terms","OK")))))))))</x:f>
      </x:c>
    </x:row>
    <x:row r="279" ht="23" customHeight="1">
      <x:c r="A279" s="9"/>
      <x:c r="B279" s="9"/>
      <x:c r="C279" s="9"/>
      <x:c r="D279" s="10"/>
      <x:c r="E279" s="10"/>
      <x:c r="F279" s="12"/>
      <x:c r="G279" s="9"/>
      <x:c r="H279" s="11" t="str">
        <x:f>IF(A279="","",IF(K279&lt;&gt;"OK","Check period",IF(OR(NOT(ISNUMBER('Members'!$B$6)),NOT(ISNUMBER('Members'!$D$6)),'Members'!$D$6&lt;0),"Check settings",IF(G279="Yes","Cancelled",IF(D279&gt;'Members'!$B$6,"Future",IF(E279&lt;'Members'!$B$6,"Expired",IF(E279&lt;='Members'!$B$6+'Members'!$D$6,"Upcoming renewal","Active")))))))</x:f>
      </x:c>
      <x:c r="I279" s="13" t="str">
        <x:f>IF(A279="","",IF(K279&lt;&gt;"OK","Check period",IF(NOT(ISNUMBER('Members'!$B$6)),"Check settings",IF(COUNTIFS('Payments'!$B$10:$B$509,A279,'Payments'!$F$10:$F$509,"&lt;&gt;OK")&gt;0,"Check Payments",SUMIFS('Payments'!$E$10:$E$509,'Payments'!$B$10:$B$509,A279,'Payments'!$D$10:$D$509,"Settled",'Payments'!$C$10:$C$509,"&lt;="&amp;'Members'!$B$6)-SUMIFS('Payments'!$E$10:$E$509,'Payments'!$B$10:$B$509,A279,'Payments'!$D$10:$D$509,"Refund",'Payments'!$C$10:$C$509,"&lt;="&amp;'Members'!$B$6)))))</x:f>
      </x:c>
      <x:c r="J279" s="13" t="str">
        <x:f>IF(A279="","",IF(ISNUMBER(I279),F279-I279,I279))</x:f>
      </x:c>
      <x:c r="K279" s="11" t="str">
        <x:f>IF(COUNTA(A279:G279)=0,"",IF(A279="","Missing period ID",IF(COUNTIFS($A$10:$A$309,A279)&lt;&gt;1,"Duplicate period ID",IF(COUNTIFS('Members'!$A$10:$A$109,B279)&lt;&gt;1,"Check member ID",IF(OR(NOT(ISNUMBER(D279)),NOT(ISNUMBER(E279)),D279&gt;E279),"Check dates",IF(NOT(ISNUMBER(F279)),"Missing fee",IF(F279&lt;0,"Use positive fee",IF(AND(G279&lt;&gt;"Yes",G279&lt;&gt;"No"),"Check cancellation",IF(AND(G279="No",COUNTIFS($B$10:$B$309,B279,$D$10:$D$309,"&lt;="&amp;E279,$E$10:$E$309,"&gt;="&amp;D279,$G$10:$G$309,"No")&gt;1),"Overlapping terms","OK")))))))))</x:f>
      </x:c>
    </x:row>
    <x:row r="280" ht="23" customHeight="1">
      <x:c r="A280" s="9"/>
      <x:c r="B280" s="9"/>
      <x:c r="C280" s="9"/>
      <x:c r="D280" s="10"/>
      <x:c r="E280" s="10"/>
      <x:c r="F280" s="12"/>
      <x:c r="G280" s="9"/>
      <x:c r="H280" s="11" t="str">
        <x:f>IF(A280="","",IF(K280&lt;&gt;"OK","Check period",IF(OR(NOT(ISNUMBER('Members'!$B$6)),NOT(ISNUMBER('Members'!$D$6)),'Members'!$D$6&lt;0),"Check settings",IF(G280="Yes","Cancelled",IF(D280&gt;'Members'!$B$6,"Future",IF(E280&lt;'Members'!$B$6,"Expired",IF(E280&lt;='Members'!$B$6+'Members'!$D$6,"Upcoming renewal","Active")))))))</x:f>
      </x:c>
      <x:c r="I280" s="13" t="str">
        <x:f>IF(A280="","",IF(K280&lt;&gt;"OK","Check period",IF(NOT(ISNUMBER('Members'!$B$6)),"Check settings",IF(COUNTIFS('Payments'!$B$10:$B$509,A280,'Payments'!$F$10:$F$509,"&lt;&gt;OK")&gt;0,"Check Payments",SUMIFS('Payments'!$E$10:$E$509,'Payments'!$B$10:$B$509,A280,'Payments'!$D$10:$D$509,"Settled",'Payments'!$C$10:$C$509,"&lt;="&amp;'Members'!$B$6)-SUMIFS('Payments'!$E$10:$E$509,'Payments'!$B$10:$B$509,A280,'Payments'!$D$10:$D$509,"Refund",'Payments'!$C$10:$C$509,"&lt;="&amp;'Members'!$B$6)))))</x:f>
      </x:c>
      <x:c r="J280" s="13" t="str">
        <x:f>IF(A280="","",IF(ISNUMBER(I280),F280-I280,I280))</x:f>
      </x:c>
      <x:c r="K280" s="11" t="str">
        <x:f>IF(COUNTA(A280:G280)=0,"",IF(A280="","Missing period ID",IF(COUNTIFS($A$10:$A$309,A280)&lt;&gt;1,"Duplicate period ID",IF(COUNTIFS('Members'!$A$10:$A$109,B280)&lt;&gt;1,"Check member ID",IF(OR(NOT(ISNUMBER(D280)),NOT(ISNUMBER(E280)),D280&gt;E280),"Check dates",IF(NOT(ISNUMBER(F280)),"Missing fee",IF(F280&lt;0,"Use positive fee",IF(AND(G280&lt;&gt;"Yes",G280&lt;&gt;"No"),"Check cancellation",IF(AND(G280="No",COUNTIFS($B$10:$B$309,B280,$D$10:$D$309,"&lt;="&amp;E280,$E$10:$E$309,"&gt;="&amp;D280,$G$10:$G$309,"No")&gt;1),"Overlapping terms","OK")))))))))</x:f>
      </x:c>
    </x:row>
    <x:row r="281" ht="23" customHeight="1">
      <x:c r="A281" s="9"/>
      <x:c r="B281" s="9"/>
      <x:c r="C281" s="9"/>
      <x:c r="D281" s="10"/>
      <x:c r="E281" s="10"/>
      <x:c r="F281" s="12"/>
      <x:c r="G281" s="9"/>
      <x:c r="H281" s="11" t="str">
        <x:f>IF(A281="","",IF(K281&lt;&gt;"OK","Check period",IF(OR(NOT(ISNUMBER('Members'!$B$6)),NOT(ISNUMBER('Members'!$D$6)),'Members'!$D$6&lt;0),"Check settings",IF(G281="Yes","Cancelled",IF(D281&gt;'Members'!$B$6,"Future",IF(E281&lt;'Members'!$B$6,"Expired",IF(E281&lt;='Members'!$B$6+'Members'!$D$6,"Upcoming renewal","Active")))))))</x:f>
      </x:c>
      <x:c r="I281" s="13" t="str">
        <x:f>IF(A281="","",IF(K281&lt;&gt;"OK","Check period",IF(NOT(ISNUMBER('Members'!$B$6)),"Check settings",IF(COUNTIFS('Payments'!$B$10:$B$509,A281,'Payments'!$F$10:$F$509,"&lt;&gt;OK")&gt;0,"Check Payments",SUMIFS('Payments'!$E$10:$E$509,'Payments'!$B$10:$B$509,A281,'Payments'!$D$10:$D$509,"Settled",'Payments'!$C$10:$C$509,"&lt;="&amp;'Members'!$B$6)-SUMIFS('Payments'!$E$10:$E$509,'Payments'!$B$10:$B$509,A281,'Payments'!$D$10:$D$509,"Refund",'Payments'!$C$10:$C$509,"&lt;="&amp;'Members'!$B$6)))))</x:f>
      </x:c>
      <x:c r="J281" s="13" t="str">
        <x:f>IF(A281="","",IF(ISNUMBER(I281),F281-I281,I281))</x:f>
      </x:c>
      <x:c r="K281" s="11" t="str">
        <x:f>IF(COUNTA(A281:G281)=0,"",IF(A281="","Missing period ID",IF(COUNTIFS($A$10:$A$309,A281)&lt;&gt;1,"Duplicate period ID",IF(COUNTIFS('Members'!$A$10:$A$109,B281)&lt;&gt;1,"Check member ID",IF(OR(NOT(ISNUMBER(D281)),NOT(ISNUMBER(E281)),D281&gt;E281),"Check dates",IF(NOT(ISNUMBER(F281)),"Missing fee",IF(F281&lt;0,"Use positive fee",IF(AND(G281&lt;&gt;"Yes",G281&lt;&gt;"No"),"Check cancellation",IF(AND(G281="No",COUNTIFS($B$10:$B$309,B281,$D$10:$D$309,"&lt;="&amp;E281,$E$10:$E$309,"&gt;="&amp;D281,$G$10:$G$309,"No")&gt;1),"Overlapping terms","OK")))))))))</x:f>
      </x:c>
    </x:row>
    <x:row r="282" ht="23" customHeight="1">
      <x:c r="A282" s="9"/>
      <x:c r="B282" s="9"/>
      <x:c r="C282" s="9"/>
      <x:c r="D282" s="10"/>
      <x:c r="E282" s="10"/>
      <x:c r="F282" s="12"/>
      <x:c r="G282" s="9"/>
      <x:c r="H282" s="11" t="str">
        <x:f>IF(A282="","",IF(K282&lt;&gt;"OK","Check period",IF(OR(NOT(ISNUMBER('Members'!$B$6)),NOT(ISNUMBER('Members'!$D$6)),'Members'!$D$6&lt;0),"Check settings",IF(G282="Yes","Cancelled",IF(D282&gt;'Members'!$B$6,"Future",IF(E282&lt;'Members'!$B$6,"Expired",IF(E282&lt;='Members'!$B$6+'Members'!$D$6,"Upcoming renewal","Active")))))))</x:f>
      </x:c>
      <x:c r="I282" s="13" t="str">
        <x:f>IF(A282="","",IF(K282&lt;&gt;"OK","Check period",IF(NOT(ISNUMBER('Members'!$B$6)),"Check settings",IF(COUNTIFS('Payments'!$B$10:$B$509,A282,'Payments'!$F$10:$F$509,"&lt;&gt;OK")&gt;0,"Check Payments",SUMIFS('Payments'!$E$10:$E$509,'Payments'!$B$10:$B$509,A282,'Payments'!$D$10:$D$509,"Settled",'Payments'!$C$10:$C$509,"&lt;="&amp;'Members'!$B$6)-SUMIFS('Payments'!$E$10:$E$509,'Payments'!$B$10:$B$509,A282,'Payments'!$D$10:$D$509,"Refund",'Payments'!$C$10:$C$509,"&lt;="&amp;'Members'!$B$6)))))</x:f>
      </x:c>
      <x:c r="J282" s="13" t="str">
        <x:f>IF(A282="","",IF(ISNUMBER(I282),F282-I282,I282))</x:f>
      </x:c>
      <x:c r="K282" s="11" t="str">
        <x:f>IF(COUNTA(A282:G282)=0,"",IF(A282="","Missing period ID",IF(COUNTIFS($A$10:$A$309,A282)&lt;&gt;1,"Duplicate period ID",IF(COUNTIFS('Members'!$A$10:$A$109,B282)&lt;&gt;1,"Check member ID",IF(OR(NOT(ISNUMBER(D282)),NOT(ISNUMBER(E282)),D282&gt;E282),"Check dates",IF(NOT(ISNUMBER(F282)),"Missing fee",IF(F282&lt;0,"Use positive fee",IF(AND(G282&lt;&gt;"Yes",G282&lt;&gt;"No"),"Check cancellation",IF(AND(G282="No",COUNTIFS($B$10:$B$309,B282,$D$10:$D$309,"&lt;="&amp;E282,$E$10:$E$309,"&gt;="&amp;D282,$G$10:$G$309,"No")&gt;1),"Overlapping terms","OK")))))))))</x:f>
      </x:c>
    </x:row>
    <x:row r="283" ht="23" customHeight="1">
      <x:c r="A283" s="9"/>
      <x:c r="B283" s="9"/>
      <x:c r="C283" s="9"/>
      <x:c r="D283" s="10"/>
      <x:c r="E283" s="10"/>
      <x:c r="F283" s="12"/>
      <x:c r="G283" s="9"/>
      <x:c r="H283" s="11" t="str">
        <x:f>IF(A283="","",IF(K283&lt;&gt;"OK","Check period",IF(OR(NOT(ISNUMBER('Members'!$B$6)),NOT(ISNUMBER('Members'!$D$6)),'Members'!$D$6&lt;0),"Check settings",IF(G283="Yes","Cancelled",IF(D283&gt;'Members'!$B$6,"Future",IF(E283&lt;'Members'!$B$6,"Expired",IF(E283&lt;='Members'!$B$6+'Members'!$D$6,"Upcoming renewal","Active")))))))</x:f>
      </x:c>
      <x:c r="I283" s="13" t="str">
        <x:f>IF(A283="","",IF(K283&lt;&gt;"OK","Check period",IF(NOT(ISNUMBER('Members'!$B$6)),"Check settings",IF(COUNTIFS('Payments'!$B$10:$B$509,A283,'Payments'!$F$10:$F$509,"&lt;&gt;OK")&gt;0,"Check Payments",SUMIFS('Payments'!$E$10:$E$509,'Payments'!$B$10:$B$509,A283,'Payments'!$D$10:$D$509,"Settled",'Payments'!$C$10:$C$509,"&lt;="&amp;'Members'!$B$6)-SUMIFS('Payments'!$E$10:$E$509,'Payments'!$B$10:$B$509,A283,'Payments'!$D$10:$D$509,"Refund",'Payments'!$C$10:$C$509,"&lt;="&amp;'Members'!$B$6)))))</x:f>
      </x:c>
      <x:c r="J283" s="13" t="str">
        <x:f>IF(A283="","",IF(ISNUMBER(I283),F283-I283,I283))</x:f>
      </x:c>
      <x:c r="K283" s="11" t="str">
        <x:f>IF(COUNTA(A283:G283)=0,"",IF(A283="","Missing period ID",IF(COUNTIFS($A$10:$A$309,A283)&lt;&gt;1,"Duplicate period ID",IF(COUNTIFS('Members'!$A$10:$A$109,B283)&lt;&gt;1,"Check member ID",IF(OR(NOT(ISNUMBER(D283)),NOT(ISNUMBER(E283)),D283&gt;E283),"Check dates",IF(NOT(ISNUMBER(F283)),"Missing fee",IF(F283&lt;0,"Use positive fee",IF(AND(G283&lt;&gt;"Yes",G283&lt;&gt;"No"),"Check cancellation",IF(AND(G283="No",COUNTIFS($B$10:$B$309,B283,$D$10:$D$309,"&lt;="&amp;E283,$E$10:$E$309,"&gt;="&amp;D283,$G$10:$G$309,"No")&gt;1),"Overlapping terms","OK")))))))))</x:f>
      </x:c>
    </x:row>
    <x:row r="284" ht="23" customHeight="1">
      <x:c r="A284" s="9"/>
      <x:c r="B284" s="9"/>
      <x:c r="C284" s="9"/>
      <x:c r="D284" s="10"/>
      <x:c r="E284" s="10"/>
      <x:c r="F284" s="12"/>
      <x:c r="G284" s="9"/>
      <x:c r="H284" s="11" t="str">
        <x:f>IF(A284="","",IF(K284&lt;&gt;"OK","Check period",IF(OR(NOT(ISNUMBER('Members'!$B$6)),NOT(ISNUMBER('Members'!$D$6)),'Members'!$D$6&lt;0),"Check settings",IF(G284="Yes","Cancelled",IF(D284&gt;'Members'!$B$6,"Future",IF(E284&lt;'Members'!$B$6,"Expired",IF(E284&lt;='Members'!$B$6+'Members'!$D$6,"Upcoming renewal","Active")))))))</x:f>
      </x:c>
      <x:c r="I284" s="13" t="str">
        <x:f>IF(A284="","",IF(K284&lt;&gt;"OK","Check period",IF(NOT(ISNUMBER('Members'!$B$6)),"Check settings",IF(COUNTIFS('Payments'!$B$10:$B$509,A284,'Payments'!$F$10:$F$509,"&lt;&gt;OK")&gt;0,"Check Payments",SUMIFS('Payments'!$E$10:$E$509,'Payments'!$B$10:$B$509,A284,'Payments'!$D$10:$D$509,"Settled",'Payments'!$C$10:$C$509,"&lt;="&amp;'Members'!$B$6)-SUMIFS('Payments'!$E$10:$E$509,'Payments'!$B$10:$B$509,A284,'Payments'!$D$10:$D$509,"Refund",'Payments'!$C$10:$C$509,"&lt;="&amp;'Members'!$B$6)))))</x:f>
      </x:c>
      <x:c r="J284" s="13" t="str">
        <x:f>IF(A284="","",IF(ISNUMBER(I284),F284-I284,I284))</x:f>
      </x:c>
      <x:c r="K284" s="11" t="str">
        <x:f>IF(COUNTA(A284:G284)=0,"",IF(A284="","Missing period ID",IF(COUNTIFS($A$10:$A$309,A284)&lt;&gt;1,"Duplicate period ID",IF(COUNTIFS('Members'!$A$10:$A$109,B284)&lt;&gt;1,"Check member ID",IF(OR(NOT(ISNUMBER(D284)),NOT(ISNUMBER(E284)),D284&gt;E284),"Check dates",IF(NOT(ISNUMBER(F284)),"Missing fee",IF(F284&lt;0,"Use positive fee",IF(AND(G284&lt;&gt;"Yes",G284&lt;&gt;"No"),"Check cancellation",IF(AND(G284="No",COUNTIFS($B$10:$B$309,B284,$D$10:$D$309,"&lt;="&amp;E284,$E$10:$E$309,"&gt;="&amp;D284,$G$10:$G$309,"No")&gt;1),"Overlapping terms","OK")))))))))</x:f>
      </x:c>
    </x:row>
    <x:row r="285" ht="23" customHeight="1">
      <x:c r="A285" s="9"/>
      <x:c r="B285" s="9"/>
      <x:c r="C285" s="9"/>
      <x:c r="D285" s="10"/>
      <x:c r="E285" s="10"/>
      <x:c r="F285" s="12"/>
      <x:c r="G285" s="9"/>
      <x:c r="H285" s="11" t="str">
        <x:f>IF(A285="","",IF(K285&lt;&gt;"OK","Check period",IF(OR(NOT(ISNUMBER('Members'!$B$6)),NOT(ISNUMBER('Members'!$D$6)),'Members'!$D$6&lt;0),"Check settings",IF(G285="Yes","Cancelled",IF(D285&gt;'Members'!$B$6,"Future",IF(E285&lt;'Members'!$B$6,"Expired",IF(E285&lt;='Members'!$B$6+'Members'!$D$6,"Upcoming renewal","Active")))))))</x:f>
      </x:c>
      <x:c r="I285" s="13" t="str">
        <x:f>IF(A285="","",IF(K285&lt;&gt;"OK","Check period",IF(NOT(ISNUMBER('Members'!$B$6)),"Check settings",IF(COUNTIFS('Payments'!$B$10:$B$509,A285,'Payments'!$F$10:$F$509,"&lt;&gt;OK")&gt;0,"Check Payments",SUMIFS('Payments'!$E$10:$E$509,'Payments'!$B$10:$B$509,A285,'Payments'!$D$10:$D$509,"Settled",'Payments'!$C$10:$C$509,"&lt;="&amp;'Members'!$B$6)-SUMIFS('Payments'!$E$10:$E$509,'Payments'!$B$10:$B$509,A285,'Payments'!$D$10:$D$509,"Refund",'Payments'!$C$10:$C$509,"&lt;="&amp;'Members'!$B$6)))))</x:f>
      </x:c>
      <x:c r="J285" s="13" t="str">
        <x:f>IF(A285="","",IF(ISNUMBER(I285),F285-I285,I285))</x:f>
      </x:c>
      <x:c r="K285" s="11" t="str">
        <x:f>IF(COUNTA(A285:G285)=0,"",IF(A285="","Missing period ID",IF(COUNTIFS($A$10:$A$309,A285)&lt;&gt;1,"Duplicate period ID",IF(COUNTIFS('Members'!$A$10:$A$109,B285)&lt;&gt;1,"Check member ID",IF(OR(NOT(ISNUMBER(D285)),NOT(ISNUMBER(E285)),D285&gt;E285),"Check dates",IF(NOT(ISNUMBER(F285)),"Missing fee",IF(F285&lt;0,"Use positive fee",IF(AND(G285&lt;&gt;"Yes",G285&lt;&gt;"No"),"Check cancellation",IF(AND(G285="No",COUNTIFS($B$10:$B$309,B285,$D$10:$D$309,"&lt;="&amp;E285,$E$10:$E$309,"&gt;="&amp;D285,$G$10:$G$309,"No")&gt;1),"Overlapping terms","OK")))))))))</x:f>
      </x:c>
    </x:row>
    <x:row r="286" ht="23" customHeight="1">
      <x:c r="A286" s="9"/>
      <x:c r="B286" s="9"/>
      <x:c r="C286" s="9"/>
      <x:c r="D286" s="10"/>
      <x:c r="E286" s="10"/>
      <x:c r="F286" s="12"/>
      <x:c r="G286" s="9"/>
      <x:c r="H286" s="11" t="str">
        <x:f>IF(A286="","",IF(K286&lt;&gt;"OK","Check period",IF(OR(NOT(ISNUMBER('Members'!$B$6)),NOT(ISNUMBER('Members'!$D$6)),'Members'!$D$6&lt;0),"Check settings",IF(G286="Yes","Cancelled",IF(D286&gt;'Members'!$B$6,"Future",IF(E286&lt;'Members'!$B$6,"Expired",IF(E286&lt;='Members'!$B$6+'Members'!$D$6,"Upcoming renewal","Active")))))))</x:f>
      </x:c>
      <x:c r="I286" s="13" t="str">
        <x:f>IF(A286="","",IF(K286&lt;&gt;"OK","Check period",IF(NOT(ISNUMBER('Members'!$B$6)),"Check settings",IF(COUNTIFS('Payments'!$B$10:$B$509,A286,'Payments'!$F$10:$F$509,"&lt;&gt;OK")&gt;0,"Check Payments",SUMIFS('Payments'!$E$10:$E$509,'Payments'!$B$10:$B$509,A286,'Payments'!$D$10:$D$509,"Settled",'Payments'!$C$10:$C$509,"&lt;="&amp;'Members'!$B$6)-SUMIFS('Payments'!$E$10:$E$509,'Payments'!$B$10:$B$509,A286,'Payments'!$D$10:$D$509,"Refund",'Payments'!$C$10:$C$509,"&lt;="&amp;'Members'!$B$6)))))</x:f>
      </x:c>
      <x:c r="J286" s="13" t="str">
        <x:f>IF(A286="","",IF(ISNUMBER(I286),F286-I286,I286))</x:f>
      </x:c>
      <x:c r="K286" s="11" t="str">
        <x:f>IF(COUNTA(A286:G286)=0,"",IF(A286="","Missing period ID",IF(COUNTIFS($A$10:$A$309,A286)&lt;&gt;1,"Duplicate period ID",IF(COUNTIFS('Members'!$A$10:$A$109,B286)&lt;&gt;1,"Check member ID",IF(OR(NOT(ISNUMBER(D286)),NOT(ISNUMBER(E286)),D286&gt;E286),"Check dates",IF(NOT(ISNUMBER(F286)),"Missing fee",IF(F286&lt;0,"Use positive fee",IF(AND(G286&lt;&gt;"Yes",G286&lt;&gt;"No"),"Check cancellation",IF(AND(G286="No",COUNTIFS($B$10:$B$309,B286,$D$10:$D$309,"&lt;="&amp;E286,$E$10:$E$309,"&gt;="&amp;D286,$G$10:$G$309,"No")&gt;1),"Overlapping terms","OK")))))))))</x:f>
      </x:c>
    </x:row>
    <x:row r="287" ht="23" customHeight="1">
      <x:c r="A287" s="9"/>
      <x:c r="B287" s="9"/>
      <x:c r="C287" s="9"/>
      <x:c r="D287" s="10"/>
      <x:c r="E287" s="10"/>
      <x:c r="F287" s="12"/>
      <x:c r="G287" s="9"/>
      <x:c r="H287" s="11" t="str">
        <x:f>IF(A287="","",IF(K287&lt;&gt;"OK","Check period",IF(OR(NOT(ISNUMBER('Members'!$B$6)),NOT(ISNUMBER('Members'!$D$6)),'Members'!$D$6&lt;0),"Check settings",IF(G287="Yes","Cancelled",IF(D287&gt;'Members'!$B$6,"Future",IF(E287&lt;'Members'!$B$6,"Expired",IF(E287&lt;='Members'!$B$6+'Members'!$D$6,"Upcoming renewal","Active")))))))</x:f>
      </x:c>
      <x:c r="I287" s="13" t="str">
        <x:f>IF(A287="","",IF(K287&lt;&gt;"OK","Check period",IF(NOT(ISNUMBER('Members'!$B$6)),"Check settings",IF(COUNTIFS('Payments'!$B$10:$B$509,A287,'Payments'!$F$10:$F$509,"&lt;&gt;OK")&gt;0,"Check Payments",SUMIFS('Payments'!$E$10:$E$509,'Payments'!$B$10:$B$509,A287,'Payments'!$D$10:$D$509,"Settled",'Payments'!$C$10:$C$509,"&lt;="&amp;'Members'!$B$6)-SUMIFS('Payments'!$E$10:$E$509,'Payments'!$B$10:$B$509,A287,'Payments'!$D$10:$D$509,"Refund",'Payments'!$C$10:$C$509,"&lt;="&amp;'Members'!$B$6)))))</x:f>
      </x:c>
      <x:c r="J287" s="13" t="str">
        <x:f>IF(A287="","",IF(ISNUMBER(I287),F287-I287,I287))</x:f>
      </x:c>
      <x:c r="K287" s="11" t="str">
        <x:f>IF(COUNTA(A287:G287)=0,"",IF(A287="","Missing period ID",IF(COUNTIFS($A$10:$A$309,A287)&lt;&gt;1,"Duplicate period ID",IF(COUNTIFS('Members'!$A$10:$A$109,B287)&lt;&gt;1,"Check member ID",IF(OR(NOT(ISNUMBER(D287)),NOT(ISNUMBER(E287)),D287&gt;E287),"Check dates",IF(NOT(ISNUMBER(F287)),"Missing fee",IF(F287&lt;0,"Use positive fee",IF(AND(G287&lt;&gt;"Yes",G287&lt;&gt;"No"),"Check cancellation",IF(AND(G287="No",COUNTIFS($B$10:$B$309,B287,$D$10:$D$309,"&lt;="&amp;E287,$E$10:$E$309,"&gt;="&amp;D287,$G$10:$G$309,"No")&gt;1),"Overlapping terms","OK")))))))))</x:f>
      </x:c>
    </x:row>
    <x:row r="288" ht="23" customHeight="1">
      <x:c r="A288" s="9"/>
      <x:c r="B288" s="9"/>
      <x:c r="C288" s="9"/>
      <x:c r="D288" s="10"/>
      <x:c r="E288" s="10"/>
      <x:c r="F288" s="12"/>
      <x:c r="G288" s="9"/>
      <x:c r="H288" s="11" t="str">
        <x:f>IF(A288="","",IF(K288&lt;&gt;"OK","Check period",IF(OR(NOT(ISNUMBER('Members'!$B$6)),NOT(ISNUMBER('Members'!$D$6)),'Members'!$D$6&lt;0),"Check settings",IF(G288="Yes","Cancelled",IF(D288&gt;'Members'!$B$6,"Future",IF(E288&lt;'Members'!$B$6,"Expired",IF(E288&lt;='Members'!$B$6+'Members'!$D$6,"Upcoming renewal","Active")))))))</x:f>
      </x:c>
      <x:c r="I288" s="13" t="str">
        <x:f>IF(A288="","",IF(K288&lt;&gt;"OK","Check period",IF(NOT(ISNUMBER('Members'!$B$6)),"Check settings",IF(COUNTIFS('Payments'!$B$10:$B$509,A288,'Payments'!$F$10:$F$509,"&lt;&gt;OK")&gt;0,"Check Payments",SUMIFS('Payments'!$E$10:$E$509,'Payments'!$B$10:$B$509,A288,'Payments'!$D$10:$D$509,"Settled",'Payments'!$C$10:$C$509,"&lt;="&amp;'Members'!$B$6)-SUMIFS('Payments'!$E$10:$E$509,'Payments'!$B$10:$B$509,A288,'Payments'!$D$10:$D$509,"Refund",'Payments'!$C$10:$C$509,"&lt;="&amp;'Members'!$B$6)))))</x:f>
      </x:c>
      <x:c r="J288" s="13" t="str">
        <x:f>IF(A288="","",IF(ISNUMBER(I288),F288-I288,I288))</x:f>
      </x:c>
      <x:c r="K288" s="11" t="str">
        <x:f>IF(COUNTA(A288:G288)=0,"",IF(A288="","Missing period ID",IF(COUNTIFS($A$10:$A$309,A288)&lt;&gt;1,"Duplicate period ID",IF(COUNTIFS('Members'!$A$10:$A$109,B288)&lt;&gt;1,"Check member ID",IF(OR(NOT(ISNUMBER(D288)),NOT(ISNUMBER(E288)),D288&gt;E288),"Check dates",IF(NOT(ISNUMBER(F288)),"Missing fee",IF(F288&lt;0,"Use positive fee",IF(AND(G288&lt;&gt;"Yes",G288&lt;&gt;"No"),"Check cancellation",IF(AND(G288="No",COUNTIFS($B$10:$B$309,B288,$D$10:$D$309,"&lt;="&amp;E288,$E$10:$E$309,"&gt;="&amp;D288,$G$10:$G$309,"No")&gt;1),"Overlapping terms","OK")))))))))</x:f>
      </x:c>
    </x:row>
    <x:row r="289" ht="23" customHeight="1">
      <x:c r="A289" s="9"/>
      <x:c r="B289" s="9"/>
      <x:c r="C289" s="9"/>
      <x:c r="D289" s="10"/>
      <x:c r="E289" s="10"/>
      <x:c r="F289" s="12"/>
      <x:c r="G289" s="9"/>
      <x:c r="H289" s="11" t="str">
        <x:f>IF(A289="","",IF(K289&lt;&gt;"OK","Check period",IF(OR(NOT(ISNUMBER('Members'!$B$6)),NOT(ISNUMBER('Members'!$D$6)),'Members'!$D$6&lt;0),"Check settings",IF(G289="Yes","Cancelled",IF(D289&gt;'Members'!$B$6,"Future",IF(E289&lt;'Members'!$B$6,"Expired",IF(E289&lt;='Members'!$B$6+'Members'!$D$6,"Upcoming renewal","Active")))))))</x:f>
      </x:c>
      <x:c r="I289" s="13" t="str">
        <x:f>IF(A289="","",IF(K289&lt;&gt;"OK","Check period",IF(NOT(ISNUMBER('Members'!$B$6)),"Check settings",IF(COUNTIFS('Payments'!$B$10:$B$509,A289,'Payments'!$F$10:$F$509,"&lt;&gt;OK")&gt;0,"Check Payments",SUMIFS('Payments'!$E$10:$E$509,'Payments'!$B$10:$B$509,A289,'Payments'!$D$10:$D$509,"Settled",'Payments'!$C$10:$C$509,"&lt;="&amp;'Members'!$B$6)-SUMIFS('Payments'!$E$10:$E$509,'Payments'!$B$10:$B$509,A289,'Payments'!$D$10:$D$509,"Refund",'Payments'!$C$10:$C$509,"&lt;="&amp;'Members'!$B$6)))))</x:f>
      </x:c>
      <x:c r="J289" s="13" t="str">
        <x:f>IF(A289="","",IF(ISNUMBER(I289),F289-I289,I289))</x:f>
      </x:c>
      <x:c r="K289" s="11" t="str">
        <x:f>IF(COUNTA(A289:G289)=0,"",IF(A289="","Missing period ID",IF(COUNTIFS($A$10:$A$309,A289)&lt;&gt;1,"Duplicate period ID",IF(COUNTIFS('Members'!$A$10:$A$109,B289)&lt;&gt;1,"Check member ID",IF(OR(NOT(ISNUMBER(D289)),NOT(ISNUMBER(E289)),D289&gt;E289),"Check dates",IF(NOT(ISNUMBER(F289)),"Missing fee",IF(F289&lt;0,"Use positive fee",IF(AND(G289&lt;&gt;"Yes",G289&lt;&gt;"No"),"Check cancellation",IF(AND(G289="No",COUNTIFS($B$10:$B$309,B289,$D$10:$D$309,"&lt;="&amp;E289,$E$10:$E$309,"&gt;="&amp;D289,$G$10:$G$309,"No")&gt;1),"Overlapping terms","OK")))))))))</x:f>
      </x:c>
    </x:row>
    <x:row r="290" ht="23" customHeight="1">
      <x:c r="A290" s="9"/>
      <x:c r="B290" s="9"/>
      <x:c r="C290" s="9"/>
      <x:c r="D290" s="10"/>
      <x:c r="E290" s="10"/>
      <x:c r="F290" s="12"/>
      <x:c r="G290" s="9"/>
      <x:c r="H290" s="11" t="str">
        <x:f>IF(A290="","",IF(K290&lt;&gt;"OK","Check period",IF(OR(NOT(ISNUMBER('Members'!$B$6)),NOT(ISNUMBER('Members'!$D$6)),'Members'!$D$6&lt;0),"Check settings",IF(G290="Yes","Cancelled",IF(D290&gt;'Members'!$B$6,"Future",IF(E290&lt;'Members'!$B$6,"Expired",IF(E290&lt;='Members'!$B$6+'Members'!$D$6,"Upcoming renewal","Active")))))))</x:f>
      </x:c>
      <x:c r="I290" s="13" t="str">
        <x:f>IF(A290="","",IF(K290&lt;&gt;"OK","Check period",IF(NOT(ISNUMBER('Members'!$B$6)),"Check settings",IF(COUNTIFS('Payments'!$B$10:$B$509,A290,'Payments'!$F$10:$F$509,"&lt;&gt;OK")&gt;0,"Check Payments",SUMIFS('Payments'!$E$10:$E$509,'Payments'!$B$10:$B$509,A290,'Payments'!$D$10:$D$509,"Settled",'Payments'!$C$10:$C$509,"&lt;="&amp;'Members'!$B$6)-SUMIFS('Payments'!$E$10:$E$509,'Payments'!$B$10:$B$509,A290,'Payments'!$D$10:$D$509,"Refund",'Payments'!$C$10:$C$509,"&lt;="&amp;'Members'!$B$6)))))</x:f>
      </x:c>
      <x:c r="J290" s="13" t="str">
        <x:f>IF(A290="","",IF(ISNUMBER(I290),F290-I290,I290))</x:f>
      </x:c>
      <x:c r="K290" s="11" t="str">
        <x:f>IF(COUNTA(A290:G290)=0,"",IF(A290="","Missing period ID",IF(COUNTIFS($A$10:$A$309,A290)&lt;&gt;1,"Duplicate period ID",IF(COUNTIFS('Members'!$A$10:$A$109,B290)&lt;&gt;1,"Check member ID",IF(OR(NOT(ISNUMBER(D290)),NOT(ISNUMBER(E290)),D290&gt;E290),"Check dates",IF(NOT(ISNUMBER(F290)),"Missing fee",IF(F290&lt;0,"Use positive fee",IF(AND(G290&lt;&gt;"Yes",G290&lt;&gt;"No"),"Check cancellation",IF(AND(G290="No",COUNTIFS($B$10:$B$309,B290,$D$10:$D$309,"&lt;="&amp;E290,$E$10:$E$309,"&gt;="&amp;D290,$G$10:$G$309,"No")&gt;1),"Overlapping terms","OK")))))))))</x:f>
      </x:c>
    </x:row>
    <x:row r="291" ht="23" customHeight="1">
      <x:c r="A291" s="9"/>
      <x:c r="B291" s="9"/>
      <x:c r="C291" s="9"/>
      <x:c r="D291" s="10"/>
      <x:c r="E291" s="10"/>
      <x:c r="F291" s="12"/>
      <x:c r="G291" s="9"/>
      <x:c r="H291" s="11" t="str">
        <x:f>IF(A291="","",IF(K291&lt;&gt;"OK","Check period",IF(OR(NOT(ISNUMBER('Members'!$B$6)),NOT(ISNUMBER('Members'!$D$6)),'Members'!$D$6&lt;0),"Check settings",IF(G291="Yes","Cancelled",IF(D291&gt;'Members'!$B$6,"Future",IF(E291&lt;'Members'!$B$6,"Expired",IF(E291&lt;='Members'!$B$6+'Members'!$D$6,"Upcoming renewal","Active")))))))</x:f>
      </x:c>
      <x:c r="I291" s="13" t="str">
        <x:f>IF(A291="","",IF(K291&lt;&gt;"OK","Check period",IF(NOT(ISNUMBER('Members'!$B$6)),"Check settings",IF(COUNTIFS('Payments'!$B$10:$B$509,A291,'Payments'!$F$10:$F$509,"&lt;&gt;OK")&gt;0,"Check Payments",SUMIFS('Payments'!$E$10:$E$509,'Payments'!$B$10:$B$509,A291,'Payments'!$D$10:$D$509,"Settled",'Payments'!$C$10:$C$509,"&lt;="&amp;'Members'!$B$6)-SUMIFS('Payments'!$E$10:$E$509,'Payments'!$B$10:$B$509,A291,'Payments'!$D$10:$D$509,"Refund",'Payments'!$C$10:$C$509,"&lt;="&amp;'Members'!$B$6)))))</x:f>
      </x:c>
      <x:c r="J291" s="13" t="str">
        <x:f>IF(A291="","",IF(ISNUMBER(I291),F291-I291,I291))</x:f>
      </x:c>
      <x:c r="K291" s="11" t="str">
        <x:f>IF(COUNTA(A291:G291)=0,"",IF(A291="","Missing period ID",IF(COUNTIFS($A$10:$A$309,A291)&lt;&gt;1,"Duplicate period ID",IF(COUNTIFS('Members'!$A$10:$A$109,B291)&lt;&gt;1,"Check member ID",IF(OR(NOT(ISNUMBER(D291)),NOT(ISNUMBER(E291)),D291&gt;E291),"Check dates",IF(NOT(ISNUMBER(F291)),"Missing fee",IF(F291&lt;0,"Use positive fee",IF(AND(G291&lt;&gt;"Yes",G291&lt;&gt;"No"),"Check cancellation",IF(AND(G291="No",COUNTIFS($B$10:$B$309,B291,$D$10:$D$309,"&lt;="&amp;E291,$E$10:$E$309,"&gt;="&amp;D291,$G$10:$G$309,"No")&gt;1),"Overlapping terms","OK")))))))))</x:f>
      </x:c>
    </x:row>
    <x:row r="292" ht="23" customHeight="1">
      <x:c r="A292" s="9"/>
      <x:c r="B292" s="9"/>
      <x:c r="C292" s="9"/>
      <x:c r="D292" s="10"/>
      <x:c r="E292" s="10"/>
      <x:c r="F292" s="12"/>
      <x:c r="G292" s="9"/>
      <x:c r="H292" s="11" t="str">
        <x:f>IF(A292="","",IF(K292&lt;&gt;"OK","Check period",IF(OR(NOT(ISNUMBER('Members'!$B$6)),NOT(ISNUMBER('Members'!$D$6)),'Members'!$D$6&lt;0),"Check settings",IF(G292="Yes","Cancelled",IF(D292&gt;'Members'!$B$6,"Future",IF(E292&lt;'Members'!$B$6,"Expired",IF(E292&lt;='Members'!$B$6+'Members'!$D$6,"Upcoming renewal","Active")))))))</x:f>
      </x:c>
      <x:c r="I292" s="13" t="str">
        <x:f>IF(A292="","",IF(K292&lt;&gt;"OK","Check period",IF(NOT(ISNUMBER('Members'!$B$6)),"Check settings",IF(COUNTIFS('Payments'!$B$10:$B$509,A292,'Payments'!$F$10:$F$509,"&lt;&gt;OK")&gt;0,"Check Payments",SUMIFS('Payments'!$E$10:$E$509,'Payments'!$B$10:$B$509,A292,'Payments'!$D$10:$D$509,"Settled",'Payments'!$C$10:$C$509,"&lt;="&amp;'Members'!$B$6)-SUMIFS('Payments'!$E$10:$E$509,'Payments'!$B$10:$B$509,A292,'Payments'!$D$10:$D$509,"Refund",'Payments'!$C$10:$C$509,"&lt;="&amp;'Members'!$B$6)))))</x:f>
      </x:c>
      <x:c r="J292" s="13" t="str">
        <x:f>IF(A292="","",IF(ISNUMBER(I292),F292-I292,I292))</x:f>
      </x:c>
      <x:c r="K292" s="11" t="str">
        <x:f>IF(COUNTA(A292:G292)=0,"",IF(A292="","Missing period ID",IF(COUNTIFS($A$10:$A$309,A292)&lt;&gt;1,"Duplicate period ID",IF(COUNTIFS('Members'!$A$10:$A$109,B292)&lt;&gt;1,"Check member ID",IF(OR(NOT(ISNUMBER(D292)),NOT(ISNUMBER(E292)),D292&gt;E292),"Check dates",IF(NOT(ISNUMBER(F292)),"Missing fee",IF(F292&lt;0,"Use positive fee",IF(AND(G292&lt;&gt;"Yes",G292&lt;&gt;"No"),"Check cancellation",IF(AND(G292="No",COUNTIFS($B$10:$B$309,B292,$D$10:$D$309,"&lt;="&amp;E292,$E$10:$E$309,"&gt;="&amp;D292,$G$10:$G$309,"No")&gt;1),"Overlapping terms","OK")))))))))</x:f>
      </x:c>
    </x:row>
    <x:row r="293" ht="23" customHeight="1">
      <x:c r="A293" s="9"/>
      <x:c r="B293" s="9"/>
      <x:c r="C293" s="9"/>
      <x:c r="D293" s="10"/>
      <x:c r="E293" s="10"/>
      <x:c r="F293" s="12"/>
      <x:c r="G293" s="9"/>
      <x:c r="H293" s="11" t="str">
        <x:f>IF(A293="","",IF(K293&lt;&gt;"OK","Check period",IF(OR(NOT(ISNUMBER('Members'!$B$6)),NOT(ISNUMBER('Members'!$D$6)),'Members'!$D$6&lt;0),"Check settings",IF(G293="Yes","Cancelled",IF(D293&gt;'Members'!$B$6,"Future",IF(E293&lt;'Members'!$B$6,"Expired",IF(E293&lt;='Members'!$B$6+'Members'!$D$6,"Upcoming renewal","Active")))))))</x:f>
      </x:c>
      <x:c r="I293" s="13" t="str">
        <x:f>IF(A293="","",IF(K293&lt;&gt;"OK","Check period",IF(NOT(ISNUMBER('Members'!$B$6)),"Check settings",IF(COUNTIFS('Payments'!$B$10:$B$509,A293,'Payments'!$F$10:$F$509,"&lt;&gt;OK")&gt;0,"Check Payments",SUMIFS('Payments'!$E$10:$E$509,'Payments'!$B$10:$B$509,A293,'Payments'!$D$10:$D$509,"Settled",'Payments'!$C$10:$C$509,"&lt;="&amp;'Members'!$B$6)-SUMIFS('Payments'!$E$10:$E$509,'Payments'!$B$10:$B$509,A293,'Payments'!$D$10:$D$509,"Refund",'Payments'!$C$10:$C$509,"&lt;="&amp;'Members'!$B$6)))))</x:f>
      </x:c>
      <x:c r="J293" s="13" t="str">
        <x:f>IF(A293="","",IF(ISNUMBER(I293),F293-I293,I293))</x:f>
      </x:c>
      <x:c r="K293" s="11" t="str">
        <x:f>IF(COUNTA(A293:G293)=0,"",IF(A293="","Missing period ID",IF(COUNTIFS($A$10:$A$309,A293)&lt;&gt;1,"Duplicate period ID",IF(COUNTIFS('Members'!$A$10:$A$109,B293)&lt;&gt;1,"Check member ID",IF(OR(NOT(ISNUMBER(D293)),NOT(ISNUMBER(E293)),D293&gt;E293),"Check dates",IF(NOT(ISNUMBER(F293)),"Missing fee",IF(F293&lt;0,"Use positive fee",IF(AND(G293&lt;&gt;"Yes",G293&lt;&gt;"No"),"Check cancellation",IF(AND(G293="No",COUNTIFS($B$10:$B$309,B293,$D$10:$D$309,"&lt;="&amp;E293,$E$10:$E$309,"&gt;="&amp;D293,$G$10:$G$309,"No")&gt;1),"Overlapping terms","OK")))))))))</x:f>
      </x:c>
    </x:row>
    <x:row r="294" ht="23" customHeight="1">
      <x:c r="A294" s="9"/>
      <x:c r="B294" s="9"/>
      <x:c r="C294" s="9"/>
      <x:c r="D294" s="10"/>
      <x:c r="E294" s="10"/>
      <x:c r="F294" s="12"/>
      <x:c r="G294" s="9"/>
      <x:c r="H294" s="11" t="str">
        <x:f>IF(A294="","",IF(K294&lt;&gt;"OK","Check period",IF(OR(NOT(ISNUMBER('Members'!$B$6)),NOT(ISNUMBER('Members'!$D$6)),'Members'!$D$6&lt;0),"Check settings",IF(G294="Yes","Cancelled",IF(D294&gt;'Members'!$B$6,"Future",IF(E294&lt;'Members'!$B$6,"Expired",IF(E294&lt;='Members'!$B$6+'Members'!$D$6,"Upcoming renewal","Active")))))))</x:f>
      </x:c>
      <x:c r="I294" s="13" t="str">
        <x:f>IF(A294="","",IF(K294&lt;&gt;"OK","Check period",IF(NOT(ISNUMBER('Members'!$B$6)),"Check settings",IF(COUNTIFS('Payments'!$B$10:$B$509,A294,'Payments'!$F$10:$F$509,"&lt;&gt;OK")&gt;0,"Check Payments",SUMIFS('Payments'!$E$10:$E$509,'Payments'!$B$10:$B$509,A294,'Payments'!$D$10:$D$509,"Settled",'Payments'!$C$10:$C$509,"&lt;="&amp;'Members'!$B$6)-SUMIFS('Payments'!$E$10:$E$509,'Payments'!$B$10:$B$509,A294,'Payments'!$D$10:$D$509,"Refund",'Payments'!$C$10:$C$509,"&lt;="&amp;'Members'!$B$6)))))</x:f>
      </x:c>
      <x:c r="J294" s="13" t="str">
        <x:f>IF(A294="","",IF(ISNUMBER(I294),F294-I294,I294))</x:f>
      </x:c>
      <x:c r="K294" s="11" t="str">
        <x:f>IF(COUNTA(A294:G294)=0,"",IF(A294="","Missing period ID",IF(COUNTIFS($A$10:$A$309,A294)&lt;&gt;1,"Duplicate period ID",IF(COUNTIFS('Members'!$A$10:$A$109,B294)&lt;&gt;1,"Check member ID",IF(OR(NOT(ISNUMBER(D294)),NOT(ISNUMBER(E294)),D294&gt;E294),"Check dates",IF(NOT(ISNUMBER(F294)),"Missing fee",IF(F294&lt;0,"Use positive fee",IF(AND(G294&lt;&gt;"Yes",G294&lt;&gt;"No"),"Check cancellation",IF(AND(G294="No",COUNTIFS($B$10:$B$309,B294,$D$10:$D$309,"&lt;="&amp;E294,$E$10:$E$309,"&gt;="&amp;D294,$G$10:$G$309,"No")&gt;1),"Overlapping terms","OK")))))))))</x:f>
      </x:c>
    </x:row>
    <x:row r="295" ht="23" customHeight="1">
      <x:c r="A295" s="9"/>
      <x:c r="B295" s="9"/>
      <x:c r="C295" s="9"/>
      <x:c r="D295" s="10"/>
      <x:c r="E295" s="10"/>
      <x:c r="F295" s="12"/>
      <x:c r="G295" s="9"/>
      <x:c r="H295" s="11" t="str">
        <x:f>IF(A295="","",IF(K295&lt;&gt;"OK","Check period",IF(OR(NOT(ISNUMBER('Members'!$B$6)),NOT(ISNUMBER('Members'!$D$6)),'Members'!$D$6&lt;0),"Check settings",IF(G295="Yes","Cancelled",IF(D295&gt;'Members'!$B$6,"Future",IF(E295&lt;'Members'!$B$6,"Expired",IF(E295&lt;='Members'!$B$6+'Members'!$D$6,"Upcoming renewal","Active")))))))</x:f>
      </x:c>
      <x:c r="I295" s="13" t="str">
        <x:f>IF(A295="","",IF(K295&lt;&gt;"OK","Check period",IF(NOT(ISNUMBER('Members'!$B$6)),"Check settings",IF(COUNTIFS('Payments'!$B$10:$B$509,A295,'Payments'!$F$10:$F$509,"&lt;&gt;OK")&gt;0,"Check Payments",SUMIFS('Payments'!$E$10:$E$509,'Payments'!$B$10:$B$509,A295,'Payments'!$D$10:$D$509,"Settled",'Payments'!$C$10:$C$509,"&lt;="&amp;'Members'!$B$6)-SUMIFS('Payments'!$E$10:$E$509,'Payments'!$B$10:$B$509,A295,'Payments'!$D$10:$D$509,"Refund",'Payments'!$C$10:$C$509,"&lt;="&amp;'Members'!$B$6)))))</x:f>
      </x:c>
      <x:c r="J295" s="13" t="str">
        <x:f>IF(A295="","",IF(ISNUMBER(I295),F295-I295,I295))</x:f>
      </x:c>
      <x:c r="K295" s="11" t="str">
        <x:f>IF(COUNTA(A295:G295)=0,"",IF(A295="","Missing period ID",IF(COUNTIFS($A$10:$A$309,A295)&lt;&gt;1,"Duplicate period ID",IF(COUNTIFS('Members'!$A$10:$A$109,B295)&lt;&gt;1,"Check member ID",IF(OR(NOT(ISNUMBER(D295)),NOT(ISNUMBER(E295)),D295&gt;E295),"Check dates",IF(NOT(ISNUMBER(F295)),"Missing fee",IF(F295&lt;0,"Use positive fee",IF(AND(G295&lt;&gt;"Yes",G295&lt;&gt;"No"),"Check cancellation",IF(AND(G295="No",COUNTIFS($B$10:$B$309,B295,$D$10:$D$309,"&lt;="&amp;E295,$E$10:$E$309,"&gt;="&amp;D295,$G$10:$G$309,"No")&gt;1),"Overlapping terms","OK")))))))))</x:f>
      </x:c>
    </x:row>
    <x:row r="296" ht="23" customHeight="1">
      <x:c r="A296" s="9"/>
      <x:c r="B296" s="9"/>
      <x:c r="C296" s="9"/>
      <x:c r="D296" s="10"/>
      <x:c r="E296" s="10"/>
      <x:c r="F296" s="12"/>
      <x:c r="G296" s="9"/>
      <x:c r="H296" s="11" t="str">
        <x:f>IF(A296="","",IF(K296&lt;&gt;"OK","Check period",IF(OR(NOT(ISNUMBER('Members'!$B$6)),NOT(ISNUMBER('Members'!$D$6)),'Members'!$D$6&lt;0),"Check settings",IF(G296="Yes","Cancelled",IF(D296&gt;'Members'!$B$6,"Future",IF(E296&lt;'Members'!$B$6,"Expired",IF(E296&lt;='Members'!$B$6+'Members'!$D$6,"Upcoming renewal","Active")))))))</x:f>
      </x:c>
      <x:c r="I296" s="13" t="str">
        <x:f>IF(A296="","",IF(K296&lt;&gt;"OK","Check period",IF(NOT(ISNUMBER('Members'!$B$6)),"Check settings",IF(COUNTIFS('Payments'!$B$10:$B$509,A296,'Payments'!$F$10:$F$509,"&lt;&gt;OK")&gt;0,"Check Payments",SUMIFS('Payments'!$E$10:$E$509,'Payments'!$B$10:$B$509,A296,'Payments'!$D$10:$D$509,"Settled",'Payments'!$C$10:$C$509,"&lt;="&amp;'Members'!$B$6)-SUMIFS('Payments'!$E$10:$E$509,'Payments'!$B$10:$B$509,A296,'Payments'!$D$10:$D$509,"Refund",'Payments'!$C$10:$C$509,"&lt;="&amp;'Members'!$B$6)))))</x:f>
      </x:c>
      <x:c r="J296" s="13" t="str">
        <x:f>IF(A296="","",IF(ISNUMBER(I296),F296-I296,I296))</x:f>
      </x:c>
      <x:c r="K296" s="11" t="str">
        <x:f>IF(COUNTA(A296:G296)=0,"",IF(A296="","Missing period ID",IF(COUNTIFS($A$10:$A$309,A296)&lt;&gt;1,"Duplicate period ID",IF(COUNTIFS('Members'!$A$10:$A$109,B296)&lt;&gt;1,"Check member ID",IF(OR(NOT(ISNUMBER(D296)),NOT(ISNUMBER(E296)),D296&gt;E296),"Check dates",IF(NOT(ISNUMBER(F296)),"Missing fee",IF(F296&lt;0,"Use positive fee",IF(AND(G296&lt;&gt;"Yes",G296&lt;&gt;"No"),"Check cancellation",IF(AND(G296="No",COUNTIFS($B$10:$B$309,B296,$D$10:$D$309,"&lt;="&amp;E296,$E$10:$E$309,"&gt;="&amp;D296,$G$10:$G$309,"No")&gt;1),"Overlapping terms","OK")))))))))</x:f>
      </x:c>
    </x:row>
    <x:row r="297" ht="23" customHeight="1">
      <x:c r="A297" s="9"/>
      <x:c r="B297" s="9"/>
      <x:c r="C297" s="9"/>
      <x:c r="D297" s="10"/>
      <x:c r="E297" s="10"/>
      <x:c r="F297" s="12"/>
      <x:c r="G297" s="9"/>
      <x:c r="H297" s="11" t="str">
        <x:f>IF(A297="","",IF(K297&lt;&gt;"OK","Check period",IF(OR(NOT(ISNUMBER('Members'!$B$6)),NOT(ISNUMBER('Members'!$D$6)),'Members'!$D$6&lt;0),"Check settings",IF(G297="Yes","Cancelled",IF(D297&gt;'Members'!$B$6,"Future",IF(E297&lt;'Members'!$B$6,"Expired",IF(E297&lt;='Members'!$B$6+'Members'!$D$6,"Upcoming renewal","Active")))))))</x:f>
      </x:c>
      <x:c r="I297" s="13" t="str">
        <x:f>IF(A297="","",IF(K297&lt;&gt;"OK","Check period",IF(NOT(ISNUMBER('Members'!$B$6)),"Check settings",IF(COUNTIFS('Payments'!$B$10:$B$509,A297,'Payments'!$F$10:$F$509,"&lt;&gt;OK")&gt;0,"Check Payments",SUMIFS('Payments'!$E$10:$E$509,'Payments'!$B$10:$B$509,A297,'Payments'!$D$10:$D$509,"Settled",'Payments'!$C$10:$C$509,"&lt;="&amp;'Members'!$B$6)-SUMIFS('Payments'!$E$10:$E$509,'Payments'!$B$10:$B$509,A297,'Payments'!$D$10:$D$509,"Refund",'Payments'!$C$10:$C$509,"&lt;="&amp;'Members'!$B$6)))))</x:f>
      </x:c>
      <x:c r="J297" s="13" t="str">
        <x:f>IF(A297="","",IF(ISNUMBER(I297),F297-I297,I297))</x:f>
      </x:c>
      <x:c r="K297" s="11" t="str">
        <x:f>IF(COUNTA(A297:G297)=0,"",IF(A297="","Missing period ID",IF(COUNTIFS($A$10:$A$309,A297)&lt;&gt;1,"Duplicate period ID",IF(COUNTIFS('Members'!$A$10:$A$109,B297)&lt;&gt;1,"Check member ID",IF(OR(NOT(ISNUMBER(D297)),NOT(ISNUMBER(E297)),D297&gt;E297),"Check dates",IF(NOT(ISNUMBER(F297)),"Missing fee",IF(F297&lt;0,"Use positive fee",IF(AND(G297&lt;&gt;"Yes",G297&lt;&gt;"No"),"Check cancellation",IF(AND(G297="No",COUNTIFS($B$10:$B$309,B297,$D$10:$D$309,"&lt;="&amp;E297,$E$10:$E$309,"&gt;="&amp;D297,$G$10:$G$309,"No")&gt;1),"Overlapping terms","OK")))))))))</x:f>
      </x:c>
    </x:row>
    <x:row r="298" ht="23" customHeight="1">
      <x:c r="A298" s="9"/>
      <x:c r="B298" s="9"/>
      <x:c r="C298" s="9"/>
      <x:c r="D298" s="10"/>
      <x:c r="E298" s="10"/>
      <x:c r="F298" s="12"/>
      <x:c r="G298" s="9"/>
      <x:c r="H298" s="11" t="str">
        <x:f>IF(A298="","",IF(K298&lt;&gt;"OK","Check period",IF(OR(NOT(ISNUMBER('Members'!$B$6)),NOT(ISNUMBER('Members'!$D$6)),'Members'!$D$6&lt;0),"Check settings",IF(G298="Yes","Cancelled",IF(D298&gt;'Members'!$B$6,"Future",IF(E298&lt;'Members'!$B$6,"Expired",IF(E298&lt;='Members'!$B$6+'Members'!$D$6,"Upcoming renewal","Active")))))))</x:f>
      </x:c>
      <x:c r="I298" s="13" t="str">
        <x:f>IF(A298="","",IF(K298&lt;&gt;"OK","Check period",IF(NOT(ISNUMBER('Members'!$B$6)),"Check settings",IF(COUNTIFS('Payments'!$B$10:$B$509,A298,'Payments'!$F$10:$F$509,"&lt;&gt;OK")&gt;0,"Check Payments",SUMIFS('Payments'!$E$10:$E$509,'Payments'!$B$10:$B$509,A298,'Payments'!$D$10:$D$509,"Settled",'Payments'!$C$10:$C$509,"&lt;="&amp;'Members'!$B$6)-SUMIFS('Payments'!$E$10:$E$509,'Payments'!$B$10:$B$509,A298,'Payments'!$D$10:$D$509,"Refund",'Payments'!$C$10:$C$509,"&lt;="&amp;'Members'!$B$6)))))</x:f>
      </x:c>
      <x:c r="J298" s="13" t="str">
        <x:f>IF(A298="","",IF(ISNUMBER(I298),F298-I298,I298))</x:f>
      </x:c>
      <x:c r="K298" s="11" t="str">
        <x:f>IF(COUNTA(A298:G298)=0,"",IF(A298="","Missing period ID",IF(COUNTIFS($A$10:$A$309,A298)&lt;&gt;1,"Duplicate period ID",IF(COUNTIFS('Members'!$A$10:$A$109,B298)&lt;&gt;1,"Check member ID",IF(OR(NOT(ISNUMBER(D298)),NOT(ISNUMBER(E298)),D298&gt;E298),"Check dates",IF(NOT(ISNUMBER(F298)),"Missing fee",IF(F298&lt;0,"Use positive fee",IF(AND(G298&lt;&gt;"Yes",G298&lt;&gt;"No"),"Check cancellation",IF(AND(G298="No",COUNTIFS($B$10:$B$309,B298,$D$10:$D$309,"&lt;="&amp;E298,$E$10:$E$309,"&gt;="&amp;D298,$G$10:$G$309,"No")&gt;1),"Overlapping terms","OK")))))))))</x:f>
      </x:c>
    </x:row>
    <x:row r="299" ht="23" customHeight="1">
      <x:c r="A299" s="9"/>
      <x:c r="B299" s="9"/>
      <x:c r="C299" s="9"/>
      <x:c r="D299" s="10"/>
      <x:c r="E299" s="10"/>
      <x:c r="F299" s="12"/>
      <x:c r="G299" s="9"/>
      <x:c r="H299" s="11" t="str">
        <x:f>IF(A299="","",IF(K299&lt;&gt;"OK","Check period",IF(OR(NOT(ISNUMBER('Members'!$B$6)),NOT(ISNUMBER('Members'!$D$6)),'Members'!$D$6&lt;0),"Check settings",IF(G299="Yes","Cancelled",IF(D299&gt;'Members'!$B$6,"Future",IF(E299&lt;'Members'!$B$6,"Expired",IF(E299&lt;='Members'!$B$6+'Members'!$D$6,"Upcoming renewal","Active")))))))</x:f>
      </x:c>
      <x:c r="I299" s="13" t="str">
        <x:f>IF(A299="","",IF(K299&lt;&gt;"OK","Check period",IF(NOT(ISNUMBER('Members'!$B$6)),"Check settings",IF(COUNTIFS('Payments'!$B$10:$B$509,A299,'Payments'!$F$10:$F$509,"&lt;&gt;OK")&gt;0,"Check Payments",SUMIFS('Payments'!$E$10:$E$509,'Payments'!$B$10:$B$509,A299,'Payments'!$D$10:$D$509,"Settled",'Payments'!$C$10:$C$509,"&lt;="&amp;'Members'!$B$6)-SUMIFS('Payments'!$E$10:$E$509,'Payments'!$B$10:$B$509,A299,'Payments'!$D$10:$D$509,"Refund",'Payments'!$C$10:$C$509,"&lt;="&amp;'Members'!$B$6)))))</x:f>
      </x:c>
      <x:c r="J299" s="13" t="str">
        <x:f>IF(A299="","",IF(ISNUMBER(I299),F299-I299,I299))</x:f>
      </x:c>
      <x:c r="K299" s="11" t="str">
        <x:f>IF(COUNTA(A299:G299)=0,"",IF(A299="","Missing period ID",IF(COUNTIFS($A$10:$A$309,A299)&lt;&gt;1,"Duplicate period ID",IF(COUNTIFS('Members'!$A$10:$A$109,B299)&lt;&gt;1,"Check member ID",IF(OR(NOT(ISNUMBER(D299)),NOT(ISNUMBER(E299)),D299&gt;E299),"Check dates",IF(NOT(ISNUMBER(F299)),"Missing fee",IF(F299&lt;0,"Use positive fee",IF(AND(G299&lt;&gt;"Yes",G299&lt;&gt;"No"),"Check cancellation",IF(AND(G299="No",COUNTIFS($B$10:$B$309,B299,$D$10:$D$309,"&lt;="&amp;E299,$E$10:$E$309,"&gt;="&amp;D299,$G$10:$G$309,"No")&gt;1),"Overlapping terms","OK")))))))))</x:f>
      </x:c>
    </x:row>
    <x:row r="300" ht="23" customHeight="1">
      <x:c r="A300" s="9"/>
      <x:c r="B300" s="9"/>
      <x:c r="C300" s="9"/>
      <x:c r="D300" s="10"/>
      <x:c r="E300" s="10"/>
      <x:c r="F300" s="12"/>
      <x:c r="G300" s="9"/>
      <x:c r="H300" s="11" t="str">
        <x:f>IF(A300="","",IF(K300&lt;&gt;"OK","Check period",IF(OR(NOT(ISNUMBER('Members'!$B$6)),NOT(ISNUMBER('Members'!$D$6)),'Members'!$D$6&lt;0),"Check settings",IF(G300="Yes","Cancelled",IF(D300&gt;'Members'!$B$6,"Future",IF(E300&lt;'Members'!$B$6,"Expired",IF(E300&lt;='Members'!$B$6+'Members'!$D$6,"Upcoming renewal","Active")))))))</x:f>
      </x:c>
      <x:c r="I300" s="13" t="str">
        <x:f>IF(A300="","",IF(K300&lt;&gt;"OK","Check period",IF(NOT(ISNUMBER('Members'!$B$6)),"Check settings",IF(COUNTIFS('Payments'!$B$10:$B$509,A300,'Payments'!$F$10:$F$509,"&lt;&gt;OK")&gt;0,"Check Payments",SUMIFS('Payments'!$E$10:$E$509,'Payments'!$B$10:$B$509,A300,'Payments'!$D$10:$D$509,"Settled",'Payments'!$C$10:$C$509,"&lt;="&amp;'Members'!$B$6)-SUMIFS('Payments'!$E$10:$E$509,'Payments'!$B$10:$B$509,A300,'Payments'!$D$10:$D$509,"Refund",'Payments'!$C$10:$C$509,"&lt;="&amp;'Members'!$B$6)))))</x:f>
      </x:c>
      <x:c r="J300" s="13" t="str">
        <x:f>IF(A300="","",IF(ISNUMBER(I300),F300-I300,I300))</x:f>
      </x:c>
      <x:c r="K300" s="11" t="str">
        <x:f>IF(COUNTA(A300:G300)=0,"",IF(A300="","Missing period ID",IF(COUNTIFS($A$10:$A$309,A300)&lt;&gt;1,"Duplicate period ID",IF(COUNTIFS('Members'!$A$10:$A$109,B300)&lt;&gt;1,"Check member ID",IF(OR(NOT(ISNUMBER(D300)),NOT(ISNUMBER(E300)),D300&gt;E300),"Check dates",IF(NOT(ISNUMBER(F300)),"Missing fee",IF(F300&lt;0,"Use positive fee",IF(AND(G300&lt;&gt;"Yes",G300&lt;&gt;"No"),"Check cancellation",IF(AND(G300="No",COUNTIFS($B$10:$B$309,B300,$D$10:$D$309,"&lt;="&amp;E300,$E$10:$E$309,"&gt;="&amp;D300,$G$10:$G$309,"No")&gt;1),"Overlapping terms","OK")))))))))</x:f>
      </x:c>
    </x:row>
    <x:row r="301" ht="23" customHeight="1">
      <x:c r="A301" s="9"/>
      <x:c r="B301" s="9"/>
      <x:c r="C301" s="9"/>
      <x:c r="D301" s="10"/>
      <x:c r="E301" s="10"/>
      <x:c r="F301" s="12"/>
      <x:c r="G301" s="9"/>
      <x:c r="H301" s="11" t="str">
        <x:f>IF(A301="","",IF(K301&lt;&gt;"OK","Check period",IF(OR(NOT(ISNUMBER('Members'!$B$6)),NOT(ISNUMBER('Members'!$D$6)),'Members'!$D$6&lt;0),"Check settings",IF(G301="Yes","Cancelled",IF(D301&gt;'Members'!$B$6,"Future",IF(E301&lt;'Members'!$B$6,"Expired",IF(E301&lt;='Members'!$B$6+'Members'!$D$6,"Upcoming renewal","Active")))))))</x:f>
      </x:c>
      <x:c r="I301" s="13" t="str">
        <x:f>IF(A301="","",IF(K301&lt;&gt;"OK","Check period",IF(NOT(ISNUMBER('Members'!$B$6)),"Check settings",IF(COUNTIFS('Payments'!$B$10:$B$509,A301,'Payments'!$F$10:$F$509,"&lt;&gt;OK")&gt;0,"Check Payments",SUMIFS('Payments'!$E$10:$E$509,'Payments'!$B$10:$B$509,A301,'Payments'!$D$10:$D$509,"Settled",'Payments'!$C$10:$C$509,"&lt;="&amp;'Members'!$B$6)-SUMIFS('Payments'!$E$10:$E$509,'Payments'!$B$10:$B$509,A301,'Payments'!$D$10:$D$509,"Refund",'Payments'!$C$10:$C$509,"&lt;="&amp;'Members'!$B$6)))))</x:f>
      </x:c>
      <x:c r="J301" s="13" t="str">
        <x:f>IF(A301="","",IF(ISNUMBER(I301),F301-I301,I301))</x:f>
      </x:c>
      <x:c r="K301" s="11" t="str">
        <x:f>IF(COUNTA(A301:G301)=0,"",IF(A301="","Missing period ID",IF(COUNTIFS($A$10:$A$309,A301)&lt;&gt;1,"Duplicate period ID",IF(COUNTIFS('Members'!$A$10:$A$109,B301)&lt;&gt;1,"Check member ID",IF(OR(NOT(ISNUMBER(D301)),NOT(ISNUMBER(E301)),D301&gt;E301),"Check dates",IF(NOT(ISNUMBER(F301)),"Missing fee",IF(F301&lt;0,"Use positive fee",IF(AND(G301&lt;&gt;"Yes",G301&lt;&gt;"No"),"Check cancellation",IF(AND(G301="No",COUNTIFS($B$10:$B$309,B301,$D$10:$D$309,"&lt;="&amp;E301,$E$10:$E$309,"&gt;="&amp;D301,$G$10:$G$309,"No")&gt;1),"Overlapping terms","OK")))))))))</x:f>
      </x:c>
    </x:row>
    <x:row r="302" ht="23" customHeight="1">
      <x:c r="A302" s="9"/>
      <x:c r="B302" s="9"/>
      <x:c r="C302" s="9"/>
      <x:c r="D302" s="10"/>
      <x:c r="E302" s="10"/>
      <x:c r="F302" s="12"/>
      <x:c r="G302" s="9"/>
      <x:c r="H302" s="11" t="str">
        <x:f>IF(A302="","",IF(K302&lt;&gt;"OK","Check period",IF(OR(NOT(ISNUMBER('Members'!$B$6)),NOT(ISNUMBER('Members'!$D$6)),'Members'!$D$6&lt;0),"Check settings",IF(G302="Yes","Cancelled",IF(D302&gt;'Members'!$B$6,"Future",IF(E302&lt;'Members'!$B$6,"Expired",IF(E302&lt;='Members'!$B$6+'Members'!$D$6,"Upcoming renewal","Active")))))))</x:f>
      </x:c>
      <x:c r="I302" s="13" t="str">
        <x:f>IF(A302="","",IF(K302&lt;&gt;"OK","Check period",IF(NOT(ISNUMBER('Members'!$B$6)),"Check settings",IF(COUNTIFS('Payments'!$B$10:$B$509,A302,'Payments'!$F$10:$F$509,"&lt;&gt;OK")&gt;0,"Check Payments",SUMIFS('Payments'!$E$10:$E$509,'Payments'!$B$10:$B$509,A302,'Payments'!$D$10:$D$509,"Settled",'Payments'!$C$10:$C$509,"&lt;="&amp;'Members'!$B$6)-SUMIFS('Payments'!$E$10:$E$509,'Payments'!$B$10:$B$509,A302,'Payments'!$D$10:$D$509,"Refund",'Payments'!$C$10:$C$509,"&lt;="&amp;'Members'!$B$6)))))</x:f>
      </x:c>
      <x:c r="J302" s="13" t="str">
        <x:f>IF(A302="","",IF(ISNUMBER(I302),F302-I302,I302))</x:f>
      </x:c>
      <x:c r="K302" s="11" t="str">
        <x:f>IF(COUNTA(A302:G302)=0,"",IF(A302="","Missing period ID",IF(COUNTIFS($A$10:$A$309,A302)&lt;&gt;1,"Duplicate period ID",IF(COUNTIFS('Members'!$A$10:$A$109,B302)&lt;&gt;1,"Check member ID",IF(OR(NOT(ISNUMBER(D302)),NOT(ISNUMBER(E302)),D302&gt;E302),"Check dates",IF(NOT(ISNUMBER(F302)),"Missing fee",IF(F302&lt;0,"Use positive fee",IF(AND(G302&lt;&gt;"Yes",G302&lt;&gt;"No"),"Check cancellation",IF(AND(G302="No",COUNTIFS($B$10:$B$309,B302,$D$10:$D$309,"&lt;="&amp;E302,$E$10:$E$309,"&gt;="&amp;D302,$G$10:$G$309,"No")&gt;1),"Overlapping terms","OK")))))))))</x:f>
      </x:c>
    </x:row>
    <x:row r="303" ht="23" customHeight="1">
      <x:c r="A303" s="9"/>
      <x:c r="B303" s="9"/>
      <x:c r="C303" s="9"/>
      <x:c r="D303" s="10"/>
      <x:c r="E303" s="10"/>
      <x:c r="F303" s="12"/>
      <x:c r="G303" s="9"/>
      <x:c r="H303" s="11" t="str">
        <x:f>IF(A303="","",IF(K303&lt;&gt;"OK","Check period",IF(OR(NOT(ISNUMBER('Members'!$B$6)),NOT(ISNUMBER('Members'!$D$6)),'Members'!$D$6&lt;0),"Check settings",IF(G303="Yes","Cancelled",IF(D303&gt;'Members'!$B$6,"Future",IF(E303&lt;'Members'!$B$6,"Expired",IF(E303&lt;='Members'!$B$6+'Members'!$D$6,"Upcoming renewal","Active")))))))</x:f>
      </x:c>
      <x:c r="I303" s="13" t="str">
        <x:f>IF(A303="","",IF(K303&lt;&gt;"OK","Check period",IF(NOT(ISNUMBER('Members'!$B$6)),"Check settings",IF(COUNTIFS('Payments'!$B$10:$B$509,A303,'Payments'!$F$10:$F$509,"&lt;&gt;OK")&gt;0,"Check Payments",SUMIFS('Payments'!$E$10:$E$509,'Payments'!$B$10:$B$509,A303,'Payments'!$D$10:$D$509,"Settled",'Payments'!$C$10:$C$509,"&lt;="&amp;'Members'!$B$6)-SUMIFS('Payments'!$E$10:$E$509,'Payments'!$B$10:$B$509,A303,'Payments'!$D$10:$D$509,"Refund",'Payments'!$C$10:$C$509,"&lt;="&amp;'Members'!$B$6)))))</x:f>
      </x:c>
      <x:c r="J303" s="13" t="str">
        <x:f>IF(A303="","",IF(ISNUMBER(I303),F303-I303,I303))</x:f>
      </x:c>
      <x:c r="K303" s="11" t="str">
        <x:f>IF(COUNTA(A303:G303)=0,"",IF(A303="","Missing period ID",IF(COUNTIFS($A$10:$A$309,A303)&lt;&gt;1,"Duplicate period ID",IF(COUNTIFS('Members'!$A$10:$A$109,B303)&lt;&gt;1,"Check member ID",IF(OR(NOT(ISNUMBER(D303)),NOT(ISNUMBER(E303)),D303&gt;E303),"Check dates",IF(NOT(ISNUMBER(F303)),"Missing fee",IF(F303&lt;0,"Use positive fee",IF(AND(G303&lt;&gt;"Yes",G303&lt;&gt;"No"),"Check cancellation",IF(AND(G303="No",COUNTIFS($B$10:$B$309,B303,$D$10:$D$309,"&lt;="&amp;E303,$E$10:$E$309,"&gt;="&amp;D303,$G$10:$G$309,"No")&gt;1),"Overlapping terms","OK")))))))))</x:f>
      </x:c>
    </x:row>
    <x:row r="304" ht="23" customHeight="1">
      <x:c r="A304" s="9"/>
      <x:c r="B304" s="9"/>
      <x:c r="C304" s="9"/>
      <x:c r="D304" s="10"/>
      <x:c r="E304" s="10"/>
      <x:c r="F304" s="12"/>
      <x:c r="G304" s="9"/>
      <x:c r="H304" s="11" t="str">
        <x:f>IF(A304="","",IF(K304&lt;&gt;"OK","Check period",IF(OR(NOT(ISNUMBER('Members'!$B$6)),NOT(ISNUMBER('Members'!$D$6)),'Members'!$D$6&lt;0),"Check settings",IF(G304="Yes","Cancelled",IF(D304&gt;'Members'!$B$6,"Future",IF(E304&lt;'Members'!$B$6,"Expired",IF(E304&lt;='Members'!$B$6+'Members'!$D$6,"Upcoming renewal","Active")))))))</x:f>
      </x:c>
      <x:c r="I304" s="13" t="str">
        <x:f>IF(A304="","",IF(K304&lt;&gt;"OK","Check period",IF(NOT(ISNUMBER('Members'!$B$6)),"Check settings",IF(COUNTIFS('Payments'!$B$10:$B$509,A304,'Payments'!$F$10:$F$509,"&lt;&gt;OK")&gt;0,"Check Payments",SUMIFS('Payments'!$E$10:$E$509,'Payments'!$B$10:$B$509,A304,'Payments'!$D$10:$D$509,"Settled",'Payments'!$C$10:$C$509,"&lt;="&amp;'Members'!$B$6)-SUMIFS('Payments'!$E$10:$E$509,'Payments'!$B$10:$B$509,A304,'Payments'!$D$10:$D$509,"Refund",'Payments'!$C$10:$C$509,"&lt;="&amp;'Members'!$B$6)))))</x:f>
      </x:c>
      <x:c r="J304" s="13" t="str">
        <x:f>IF(A304="","",IF(ISNUMBER(I304),F304-I304,I304))</x:f>
      </x:c>
      <x:c r="K304" s="11" t="str">
        <x:f>IF(COUNTA(A304:G304)=0,"",IF(A304="","Missing period ID",IF(COUNTIFS($A$10:$A$309,A304)&lt;&gt;1,"Duplicate period ID",IF(COUNTIFS('Members'!$A$10:$A$109,B304)&lt;&gt;1,"Check member ID",IF(OR(NOT(ISNUMBER(D304)),NOT(ISNUMBER(E304)),D304&gt;E304),"Check dates",IF(NOT(ISNUMBER(F304)),"Missing fee",IF(F304&lt;0,"Use positive fee",IF(AND(G304&lt;&gt;"Yes",G304&lt;&gt;"No"),"Check cancellation",IF(AND(G304="No",COUNTIFS($B$10:$B$309,B304,$D$10:$D$309,"&lt;="&amp;E304,$E$10:$E$309,"&gt;="&amp;D304,$G$10:$G$309,"No")&gt;1),"Overlapping terms","OK")))))))))</x:f>
      </x:c>
    </x:row>
    <x:row r="305" ht="23" customHeight="1">
      <x:c r="A305" s="9"/>
      <x:c r="B305" s="9"/>
      <x:c r="C305" s="9"/>
      <x:c r="D305" s="10"/>
      <x:c r="E305" s="10"/>
      <x:c r="F305" s="12"/>
      <x:c r="G305" s="9"/>
      <x:c r="H305" s="11" t="str">
        <x:f>IF(A305="","",IF(K305&lt;&gt;"OK","Check period",IF(OR(NOT(ISNUMBER('Members'!$B$6)),NOT(ISNUMBER('Members'!$D$6)),'Members'!$D$6&lt;0),"Check settings",IF(G305="Yes","Cancelled",IF(D305&gt;'Members'!$B$6,"Future",IF(E305&lt;'Members'!$B$6,"Expired",IF(E305&lt;='Members'!$B$6+'Members'!$D$6,"Upcoming renewal","Active")))))))</x:f>
      </x:c>
      <x:c r="I305" s="13" t="str">
        <x:f>IF(A305="","",IF(K305&lt;&gt;"OK","Check period",IF(NOT(ISNUMBER('Members'!$B$6)),"Check settings",IF(COUNTIFS('Payments'!$B$10:$B$509,A305,'Payments'!$F$10:$F$509,"&lt;&gt;OK")&gt;0,"Check Payments",SUMIFS('Payments'!$E$10:$E$509,'Payments'!$B$10:$B$509,A305,'Payments'!$D$10:$D$509,"Settled",'Payments'!$C$10:$C$509,"&lt;="&amp;'Members'!$B$6)-SUMIFS('Payments'!$E$10:$E$509,'Payments'!$B$10:$B$509,A305,'Payments'!$D$10:$D$509,"Refund",'Payments'!$C$10:$C$509,"&lt;="&amp;'Members'!$B$6)))))</x:f>
      </x:c>
      <x:c r="J305" s="13" t="str">
        <x:f>IF(A305="","",IF(ISNUMBER(I305),F305-I305,I305))</x:f>
      </x:c>
      <x:c r="K305" s="11" t="str">
        <x:f>IF(COUNTA(A305:G305)=0,"",IF(A305="","Missing period ID",IF(COUNTIFS($A$10:$A$309,A305)&lt;&gt;1,"Duplicate period ID",IF(COUNTIFS('Members'!$A$10:$A$109,B305)&lt;&gt;1,"Check member ID",IF(OR(NOT(ISNUMBER(D305)),NOT(ISNUMBER(E305)),D305&gt;E305),"Check dates",IF(NOT(ISNUMBER(F305)),"Missing fee",IF(F305&lt;0,"Use positive fee",IF(AND(G305&lt;&gt;"Yes",G305&lt;&gt;"No"),"Check cancellation",IF(AND(G305="No",COUNTIFS($B$10:$B$309,B305,$D$10:$D$309,"&lt;="&amp;E305,$E$10:$E$309,"&gt;="&amp;D305,$G$10:$G$309,"No")&gt;1),"Overlapping terms","OK")))))))))</x:f>
      </x:c>
    </x:row>
    <x:row r="306" ht="23" customHeight="1">
      <x:c r="A306" s="9"/>
      <x:c r="B306" s="9"/>
      <x:c r="C306" s="9"/>
      <x:c r="D306" s="10"/>
      <x:c r="E306" s="10"/>
      <x:c r="F306" s="12"/>
      <x:c r="G306" s="9"/>
      <x:c r="H306" s="11" t="str">
        <x:f>IF(A306="","",IF(K306&lt;&gt;"OK","Check period",IF(OR(NOT(ISNUMBER('Members'!$B$6)),NOT(ISNUMBER('Members'!$D$6)),'Members'!$D$6&lt;0),"Check settings",IF(G306="Yes","Cancelled",IF(D306&gt;'Members'!$B$6,"Future",IF(E306&lt;'Members'!$B$6,"Expired",IF(E306&lt;='Members'!$B$6+'Members'!$D$6,"Upcoming renewal","Active")))))))</x:f>
      </x:c>
      <x:c r="I306" s="13" t="str">
        <x:f>IF(A306="","",IF(K306&lt;&gt;"OK","Check period",IF(NOT(ISNUMBER('Members'!$B$6)),"Check settings",IF(COUNTIFS('Payments'!$B$10:$B$509,A306,'Payments'!$F$10:$F$509,"&lt;&gt;OK")&gt;0,"Check Payments",SUMIFS('Payments'!$E$10:$E$509,'Payments'!$B$10:$B$509,A306,'Payments'!$D$10:$D$509,"Settled",'Payments'!$C$10:$C$509,"&lt;="&amp;'Members'!$B$6)-SUMIFS('Payments'!$E$10:$E$509,'Payments'!$B$10:$B$509,A306,'Payments'!$D$10:$D$509,"Refund",'Payments'!$C$10:$C$509,"&lt;="&amp;'Members'!$B$6)))))</x:f>
      </x:c>
      <x:c r="J306" s="13" t="str">
        <x:f>IF(A306="","",IF(ISNUMBER(I306),F306-I306,I306))</x:f>
      </x:c>
      <x:c r="K306" s="11" t="str">
        <x:f>IF(COUNTA(A306:G306)=0,"",IF(A306="","Missing period ID",IF(COUNTIFS($A$10:$A$309,A306)&lt;&gt;1,"Duplicate period ID",IF(COUNTIFS('Members'!$A$10:$A$109,B306)&lt;&gt;1,"Check member ID",IF(OR(NOT(ISNUMBER(D306)),NOT(ISNUMBER(E306)),D306&gt;E306),"Check dates",IF(NOT(ISNUMBER(F306)),"Missing fee",IF(F306&lt;0,"Use positive fee",IF(AND(G306&lt;&gt;"Yes",G306&lt;&gt;"No"),"Check cancellation",IF(AND(G306="No",COUNTIFS($B$10:$B$309,B306,$D$10:$D$309,"&lt;="&amp;E306,$E$10:$E$309,"&gt;="&amp;D306,$G$10:$G$309,"No")&gt;1),"Overlapping terms","OK")))))))))</x:f>
      </x:c>
    </x:row>
    <x:row r="307" ht="23" customHeight="1">
      <x:c r="A307" s="9"/>
      <x:c r="B307" s="9"/>
      <x:c r="C307" s="9"/>
      <x:c r="D307" s="10"/>
      <x:c r="E307" s="10"/>
      <x:c r="F307" s="12"/>
      <x:c r="G307" s="9"/>
      <x:c r="H307" s="11" t="str">
        <x:f>IF(A307="","",IF(K307&lt;&gt;"OK","Check period",IF(OR(NOT(ISNUMBER('Members'!$B$6)),NOT(ISNUMBER('Members'!$D$6)),'Members'!$D$6&lt;0),"Check settings",IF(G307="Yes","Cancelled",IF(D307&gt;'Members'!$B$6,"Future",IF(E307&lt;'Members'!$B$6,"Expired",IF(E307&lt;='Members'!$B$6+'Members'!$D$6,"Upcoming renewal","Active")))))))</x:f>
      </x:c>
      <x:c r="I307" s="13" t="str">
        <x:f>IF(A307="","",IF(K307&lt;&gt;"OK","Check period",IF(NOT(ISNUMBER('Members'!$B$6)),"Check settings",IF(COUNTIFS('Payments'!$B$10:$B$509,A307,'Payments'!$F$10:$F$509,"&lt;&gt;OK")&gt;0,"Check Payments",SUMIFS('Payments'!$E$10:$E$509,'Payments'!$B$10:$B$509,A307,'Payments'!$D$10:$D$509,"Settled",'Payments'!$C$10:$C$509,"&lt;="&amp;'Members'!$B$6)-SUMIFS('Payments'!$E$10:$E$509,'Payments'!$B$10:$B$509,A307,'Payments'!$D$10:$D$509,"Refund",'Payments'!$C$10:$C$509,"&lt;="&amp;'Members'!$B$6)))))</x:f>
      </x:c>
      <x:c r="J307" s="13" t="str">
        <x:f>IF(A307="","",IF(ISNUMBER(I307),F307-I307,I307))</x:f>
      </x:c>
      <x:c r="K307" s="11" t="str">
        <x:f>IF(COUNTA(A307:G307)=0,"",IF(A307="","Missing period ID",IF(COUNTIFS($A$10:$A$309,A307)&lt;&gt;1,"Duplicate period ID",IF(COUNTIFS('Members'!$A$10:$A$109,B307)&lt;&gt;1,"Check member ID",IF(OR(NOT(ISNUMBER(D307)),NOT(ISNUMBER(E307)),D307&gt;E307),"Check dates",IF(NOT(ISNUMBER(F307)),"Missing fee",IF(F307&lt;0,"Use positive fee",IF(AND(G307&lt;&gt;"Yes",G307&lt;&gt;"No"),"Check cancellation",IF(AND(G307="No",COUNTIFS($B$10:$B$309,B307,$D$10:$D$309,"&lt;="&amp;E307,$E$10:$E$309,"&gt;="&amp;D307,$G$10:$G$309,"No")&gt;1),"Overlapping terms","OK")))))))))</x:f>
      </x:c>
    </x:row>
    <x:row r="308" ht="23" customHeight="1">
      <x:c r="A308" s="9"/>
      <x:c r="B308" s="9"/>
      <x:c r="C308" s="9"/>
      <x:c r="D308" s="10"/>
      <x:c r="E308" s="10"/>
      <x:c r="F308" s="12"/>
      <x:c r="G308" s="9"/>
      <x:c r="H308" s="11" t="str">
        <x:f>IF(A308="","",IF(K308&lt;&gt;"OK","Check period",IF(OR(NOT(ISNUMBER('Members'!$B$6)),NOT(ISNUMBER('Members'!$D$6)),'Members'!$D$6&lt;0),"Check settings",IF(G308="Yes","Cancelled",IF(D308&gt;'Members'!$B$6,"Future",IF(E308&lt;'Members'!$B$6,"Expired",IF(E308&lt;='Members'!$B$6+'Members'!$D$6,"Upcoming renewal","Active")))))))</x:f>
      </x:c>
      <x:c r="I308" s="13" t="str">
        <x:f>IF(A308="","",IF(K308&lt;&gt;"OK","Check period",IF(NOT(ISNUMBER('Members'!$B$6)),"Check settings",IF(COUNTIFS('Payments'!$B$10:$B$509,A308,'Payments'!$F$10:$F$509,"&lt;&gt;OK")&gt;0,"Check Payments",SUMIFS('Payments'!$E$10:$E$509,'Payments'!$B$10:$B$509,A308,'Payments'!$D$10:$D$509,"Settled",'Payments'!$C$10:$C$509,"&lt;="&amp;'Members'!$B$6)-SUMIFS('Payments'!$E$10:$E$509,'Payments'!$B$10:$B$509,A308,'Payments'!$D$10:$D$509,"Refund",'Payments'!$C$10:$C$509,"&lt;="&amp;'Members'!$B$6)))))</x:f>
      </x:c>
      <x:c r="J308" s="13" t="str">
        <x:f>IF(A308="","",IF(ISNUMBER(I308),F308-I308,I308))</x:f>
      </x:c>
      <x:c r="K308" s="11" t="str">
        <x:f>IF(COUNTA(A308:G308)=0,"",IF(A308="","Missing period ID",IF(COUNTIFS($A$10:$A$309,A308)&lt;&gt;1,"Duplicate period ID",IF(COUNTIFS('Members'!$A$10:$A$109,B308)&lt;&gt;1,"Check member ID",IF(OR(NOT(ISNUMBER(D308)),NOT(ISNUMBER(E308)),D308&gt;E308),"Check dates",IF(NOT(ISNUMBER(F308)),"Missing fee",IF(F308&lt;0,"Use positive fee",IF(AND(G308&lt;&gt;"Yes",G308&lt;&gt;"No"),"Check cancellation",IF(AND(G308="No",COUNTIFS($B$10:$B$309,B308,$D$10:$D$309,"&lt;="&amp;E308,$E$10:$E$309,"&gt;="&amp;D308,$G$10:$G$309,"No")&gt;1),"Overlapping terms","OK")))))))))</x:f>
      </x:c>
    </x:row>
    <x:row r="309" ht="23" customHeight="1">
      <x:c r="A309" s="9"/>
      <x:c r="B309" s="9"/>
      <x:c r="C309" s="9"/>
      <x:c r="D309" s="10"/>
      <x:c r="E309" s="10"/>
      <x:c r="F309" s="12"/>
      <x:c r="G309" s="9"/>
      <x:c r="H309" s="11" t="str">
        <x:f>IF(A309="","",IF(K309&lt;&gt;"OK","Check period",IF(OR(NOT(ISNUMBER('Members'!$B$6)),NOT(ISNUMBER('Members'!$D$6)),'Members'!$D$6&lt;0),"Check settings",IF(G309="Yes","Cancelled",IF(D309&gt;'Members'!$B$6,"Future",IF(E309&lt;'Members'!$B$6,"Expired",IF(E309&lt;='Members'!$B$6+'Members'!$D$6,"Upcoming renewal","Active")))))))</x:f>
      </x:c>
      <x:c r="I309" s="13" t="str">
        <x:f>IF(A309="","",IF(K309&lt;&gt;"OK","Check period",IF(NOT(ISNUMBER('Members'!$B$6)),"Check settings",IF(COUNTIFS('Payments'!$B$10:$B$509,A309,'Payments'!$F$10:$F$509,"&lt;&gt;OK")&gt;0,"Check Payments",SUMIFS('Payments'!$E$10:$E$509,'Payments'!$B$10:$B$509,A309,'Payments'!$D$10:$D$509,"Settled",'Payments'!$C$10:$C$509,"&lt;="&amp;'Members'!$B$6)-SUMIFS('Payments'!$E$10:$E$509,'Payments'!$B$10:$B$509,A309,'Payments'!$D$10:$D$509,"Refund",'Payments'!$C$10:$C$509,"&lt;="&amp;'Members'!$B$6)))))</x:f>
      </x:c>
      <x:c r="J309" s="13" t="str">
        <x:f>IF(A309="","",IF(ISNUMBER(I309),F309-I309,I309))</x:f>
      </x:c>
      <x:c r="K309" s="11" t="str">
        <x:f>IF(COUNTA(A309:G309)=0,"",IF(A309="","Missing period ID",IF(COUNTIFS($A$10:$A$309,A309)&lt;&gt;1,"Duplicate period ID",IF(COUNTIFS('Members'!$A$10:$A$109,B309)&lt;&gt;1,"Check member ID",IF(OR(NOT(ISNUMBER(D309)),NOT(ISNUMBER(E309)),D309&gt;E309),"Check dates",IF(NOT(ISNUMBER(F309)),"Missing fee",IF(F309&lt;0,"Use positive fee",IF(AND(G309&lt;&gt;"Yes",G309&lt;&gt;"No"),"Check cancellation",IF(AND(G309="No",COUNTIFS($B$10:$B$309,B309,$D$10:$D$309,"&lt;="&amp;E309,$E$10:$E$309,"&gt;="&amp;D309,$G$10:$G$309,"No")&gt;1),"Overlapping terms","OK")))))))))</x:f>
      </x:c>
    </x:row>
  </x:sheetData>
  <x:conditionalFormatting sqref="K10:K309">
    <x:cfRule type="expression" dxfId="0" priority="1">
      <x:formula>AND(K10&lt;&gt;"",K10&lt;&gt;"OK")</x:formula>
    </x:cfRule>
  </x:conditionalFormatting>
  <x:conditionalFormatting sqref="H10:H309">
    <x:cfRule type="containsText" dxfId="3" priority="2" operator="containsText" text="Upcoming renewal"/>
  </x:conditionalFormatting>
  <x:dataValidations count="2">
    <x:dataValidation type="list" sqref="G10:G309">
      <x:formula1>"No,Yes"</x:formula1>
    </x:dataValidation>
    <x:dataValidation type="list" sqref="B10:B309">
      <x:formula1>'Members'!$A$10:$A$109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e0ef7be28cd463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28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Payment attempts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2" t="str">
        <x:v>Each attempt gets a unique ID. Settled counts as received; Refund reverses received money.</x:v>
      </x:c>
      <x:c r="B4" s="2"/>
      <x:c r="C4" s="2"/>
      <x:c r="D4" s="2"/>
      <x:c r="E4" s="2"/>
      <x:c r="F4" s="2"/>
    </x:row>
    <x:row r="5" ht="23" customHeight="1">
      <x:c r="A5" s="2" t="str">
        <x:v>Failed and Pending attempts remain in history but do not reduce the balance.</x:v>
      </x:c>
      <x:c r="B5" s="2"/>
      <x:c r="C5" s="2"/>
      <x:c r="D5" s="2"/>
      <x:c r="E5" s="2"/>
      <x:c r="F5" s="2"/>
    </x:row>
    <x:row r="6" ht="23" customHeight="1">
      <x:c r="A6" s="2"/>
      <x:c r="B6" s="2"/>
      <x:c r="C6" s="2"/>
      <x:c r="D6" s="2"/>
      <x:c r="E6" s="2"/>
      <x:c r="F6" s="2"/>
    </x:row>
    <x:row r="7" ht="23" customHeight="1">
      <x:c r="A7" s="2"/>
      <x:c r="B7" s="2"/>
      <x:c r="C7" s="2"/>
      <x:c r="D7" s="2"/>
      <x:c r="E7" s="2"/>
      <x:c r="F7" s="2"/>
    </x:row>
    <x:row r="8" ht="23" customHeight="1">
      <x:c r="A8" s="2"/>
      <x:c r="B8" s="2"/>
      <x:c r="C8" s="2"/>
      <x:c r="D8" s="2"/>
      <x:c r="E8" s="2"/>
      <x:c r="F8" s="2"/>
    </x:row>
    <x:row r="9" ht="36" customHeight="1">
      <x:c r="A9" s="8" t="str">
        <x:v>Attempt ID</x:v>
      </x:c>
      <x:c r="B9" s="8" t="str">
        <x:v>Period ID</x:v>
      </x:c>
      <x:c r="C9" s="8" t="str">
        <x:v>Date</x:v>
      </x:c>
      <x:c r="D9" s="8" t="str">
        <x:v>Type</x:v>
      </x:c>
      <x:c r="E9" s="8" t="str">
        <x:v>Amount</x:v>
      </x:c>
      <x:c r="F9" s="8" t="str">
        <x:v>Record check</x:v>
      </x:c>
    </x:row>
    <x:row r="10" ht="23" customHeight="1">
      <x:c r="A10" s="9" t="str">
        <x:v>PAY-001</x:v>
      </x:c>
      <x:c r="B10" s="9" t="str">
        <x:v>PER-001</x:v>
      </x:c>
      <x:c r="C10" s="10" t="n">
        <x:v>46023</x:v>
      </x:c>
      <x:c r="D10" s="9" t="str">
        <x:v>Settled</x:v>
      </x:c>
      <x:c r="E10" s="12" t="n">
        <x:v>120</x:v>
      </x:c>
      <x:c r="F10" s="11" t="str">
        <x:f>IF(COUNTA(A10:E10)=0,"",IF(A10="","Missing attempt ID",IF(COUNTIFS($A$10:$A$509,A10)&lt;&gt;1,"Duplicate attempt ID",IF(COUNTIFS('Periods'!$A$10:$A$309,B10)&lt;&gt;1,"Check period ID",IF(NOT(ISNUMBER(C10)),"Check date",IF(NOT(ISNUMBER(E10)),"Missing amount",IF(E10&lt;0,"Use positive amount",IF(OR(D10="Settled",D10="Failed",D10="Pending",D10="Refund"),"OK","Check type"))))))))</x:f>
        <x:v>OK</x:v>
      </x:c>
    </x:row>
    <x:row r="11" ht="23" customHeight="1">
      <x:c r="A11" s="9" t="str">
        <x:v>PAY-002</x:v>
      </x:c>
      <x:c r="B11" s="9" t="str">
        <x:v>PER-002</x:v>
      </x:c>
      <x:c r="C11" s="10" t="n">
        <x:v>46266</x:v>
      </x:c>
      <x:c r="D11" s="9" t="str">
        <x:v>Failed</x:v>
      </x:c>
      <x:c r="E11" s="12" t="n">
        <x:v>20</x:v>
      </x:c>
      <x:c r="F11" s="11" t="str">
        <x:f>IF(COUNTA(A11:E11)=0,"",IF(A11="","Missing attempt ID",IF(COUNTIFS($A$10:$A$509,A11)&lt;&gt;1,"Duplicate attempt ID",IF(COUNTIFS('Periods'!$A$10:$A$309,B11)&lt;&gt;1,"Check period ID",IF(NOT(ISNUMBER(C11)),"Check date",IF(NOT(ISNUMBER(E11)),"Missing amount",IF(E11&lt;0,"Use positive amount",IF(OR(D11="Settled",D11="Failed",D11="Pending",D11="Refund"),"OK","Check type"))))))))</x:f>
        <x:v>OK</x:v>
      </x:c>
    </x:row>
    <x:row r="12" ht="23" customHeight="1">
      <x:c r="A12" s="9" t="str">
        <x:v>PAY-003</x:v>
      </x:c>
      <x:c r="B12" s="9" t="str">
        <x:v>PER-002</x:v>
      </x:c>
      <x:c r="C12" s="10" t="n">
        <x:v>46267</x:v>
      </x:c>
      <x:c r="D12" s="9" t="str">
        <x:v>Settled</x:v>
      </x:c>
      <x:c r="E12" s="12" t="n">
        <x:v>20</x:v>
      </x:c>
      <x:c r="F12" s="11" t="str">
        <x:f>IF(COUNTA(A12:E12)=0,"",IF(A12="","Missing attempt ID",IF(COUNTIFS($A$10:$A$509,A12)&lt;&gt;1,"Duplicate attempt ID",IF(COUNTIFS('Periods'!$A$10:$A$309,B12)&lt;&gt;1,"Check period ID",IF(NOT(ISNUMBER(C12)),"Check date",IF(NOT(ISNUMBER(E12)),"Missing amount",IF(E12&lt;0,"Use positive amount",IF(OR(D12="Settled",D12="Failed",D12="Pending",D12="Refund"),"OK","Check type"))))))))</x:f>
        <x:v>OK</x:v>
      </x:c>
    </x:row>
    <x:row r="13" ht="23" customHeight="1">
      <x:c r="A13" s="9" t="str">
        <x:v>PAY-004</x:v>
      </x:c>
      <x:c r="B13" s="9" t="str">
        <x:v>PER-003</x:v>
      </x:c>
      <x:c r="C13" s="10" t="n">
        <x:v>45901</x:v>
      </x:c>
      <x:c r="D13" s="9" t="str">
        <x:v>Settled</x:v>
      </x:c>
      <x:c r="E13" s="12" t="n">
        <x:v>120</x:v>
      </x:c>
      <x:c r="F13" s="11" t="str">
        <x:f>IF(COUNTA(A13:E13)=0,"",IF(A13="","Missing attempt ID",IF(COUNTIFS($A$10:$A$509,A13)&lt;&gt;1,"Duplicate attempt ID",IF(COUNTIFS('Periods'!$A$10:$A$309,B13)&lt;&gt;1,"Check period ID",IF(NOT(ISNUMBER(C13)),"Check date",IF(NOT(ISNUMBER(E13)),"Missing amount",IF(E13&lt;0,"Use positive amount",IF(OR(D13="Settled",D13="Failed",D13="Pending",D13="Refund"),"OK","Check type"))))))))</x:f>
        <x:v>OK</x:v>
      </x:c>
    </x:row>
    <x:row r="14" ht="23" customHeight="1">
      <x:c r="A14" s="9" t="str">
        <x:v>PAY-005</x:v>
      </x:c>
      <x:c r="B14" s="9" t="str">
        <x:v>PER-004</x:v>
      </x:c>
      <x:c r="C14" s="10" t="n">
        <x:v>46285</x:v>
      </x:c>
      <x:c r="D14" s="9" t="str">
        <x:v>Pending</x:v>
      </x:c>
      <x:c r="E14" s="12" t="n">
        <x:v>20</x:v>
      </x:c>
      <x:c r="F14" s="11" t="str">
        <x:f>IF(COUNTA(A14:E14)=0,"",IF(A14="","Missing attempt ID",IF(COUNTIFS($A$10:$A$509,A14)&lt;&gt;1,"Duplicate attempt ID",IF(COUNTIFS('Periods'!$A$10:$A$309,B14)&lt;&gt;1,"Check period ID",IF(NOT(ISNUMBER(C14)),"Check date",IF(NOT(ISNUMBER(E14)),"Missing amount",IF(E14&lt;0,"Use positive amount",IF(OR(D14="Settled",D14="Failed",D14="Pending",D14="Refund"),"OK","Check type"))))))))</x:f>
        <x:v>OK</x:v>
      </x:c>
    </x:row>
    <x:row r="15" ht="23" customHeight="1">
      <x:c r="A15" s="9"/>
      <x:c r="B15" s="9"/>
      <x:c r="C15" s="10"/>
      <x:c r="D15" s="9"/>
      <x:c r="E15" s="12"/>
      <x:c r="F15" s="11" t="str">
        <x:f>IF(COUNTA(A15:E15)=0,"",IF(A15="","Missing attempt ID",IF(COUNTIFS($A$10:$A$509,A15)&lt;&gt;1,"Duplicate attempt ID",IF(COUNTIFS('Periods'!$A$10:$A$309,B15)&lt;&gt;1,"Check period ID",IF(NOT(ISNUMBER(C15)),"Check date",IF(NOT(ISNUMBER(E15)),"Missing amount",IF(E15&lt;0,"Use positive amount",IF(OR(D15="Settled",D15="Failed",D15="Pending",D15="Refund"),"OK","Check type"))))))))</x:f>
      </x:c>
    </x:row>
    <x:row r="16" ht="23" customHeight="1">
      <x:c r="A16" s="9"/>
      <x:c r="B16" s="9"/>
      <x:c r="C16" s="10"/>
      <x:c r="D16" s="9"/>
      <x:c r="E16" s="12"/>
      <x:c r="F16" s="11" t="str">
        <x:f>IF(COUNTA(A16:E16)=0,"",IF(A16="","Missing attempt ID",IF(COUNTIFS($A$10:$A$509,A16)&lt;&gt;1,"Duplicate attempt ID",IF(COUNTIFS('Periods'!$A$10:$A$309,B16)&lt;&gt;1,"Check period ID",IF(NOT(ISNUMBER(C16)),"Check date",IF(NOT(ISNUMBER(E16)),"Missing amount",IF(E16&lt;0,"Use positive amount",IF(OR(D16="Settled",D16="Failed",D16="Pending",D16="Refund"),"OK","Check type"))))))))</x:f>
      </x:c>
    </x:row>
    <x:row r="17" ht="23" customHeight="1">
      <x:c r="A17" s="9"/>
      <x:c r="B17" s="9"/>
      <x:c r="C17" s="10"/>
      <x:c r="D17" s="9"/>
      <x:c r="E17" s="12"/>
      <x:c r="F17" s="11" t="str">
        <x:f>IF(COUNTA(A17:E17)=0,"",IF(A17="","Missing attempt ID",IF(COUNTIFS($A$10:$A$509,A17)&lt;&gt;1,"Duplicate attempt ID",IF(COUNTIFS('Periods'!$A$10:$A$309,B17)&lt;&gt;1,"Check period ID",IF(NOT(ISNUMBER(C17)),"Check date",IF(NOT(ISNUMBER(E17)),"Missing amount",IF(E17&lt;0,"Use positive amount",IF(OR(D17="Settled",D17="Failed",D17="Pending",D17="Refund"),"OK","Check type"))))))))</x:f>
      </x:c>
    </x:row>
    <x:row r="18" ht="23" customHeight="1">
      <x:c r="A18" s="9"/>
      <x:c r="B18" s="9"/>
      <x:c r="C18" s="10"/>
      <x:c r="D18" s="9"/>
      <x:c r="E18" s="12"/>
      <x:c r="F18" s="11" t="str">
        <x:f>IF(COUNTA(A18:E18)=0,"",IF(A18="","Missing attempt ID",IF(COUNTIFS($A$10:$A$509,A18)&lt;&gt;1,"Duplicate attempt ID",IF(COUNTIFS('Periods'!$A$10:$A$309,B18)&lt;&gt;1,"Check period ID",IF(NOT(ISNUMBER(C18)),"Check date",IF(NOT(ISNUMBER(E18)),"Missing amount",IF(E18&lt;0,"Use positive amount",IF(OR(D18="Settled",D18="Failed",D18="Pending",D18="Refund"),"OK","Check type"))))))))</x:f>
      </x:c>
    </x:row>
    <x:row r="19" ht="23" customHeight="1">
      <x:c r="A19" s="9"/>
      <x:c r="B19" s="9"/>
      <x:c r="C19" s="10"/>
      <x:c r="D19" s="9"/>
      <x:c r="E19" s="12"/>
      <x:c r="F19" s="11" t="str">
        <x:f>IF(COUNTA(A19:E19)=0,"",IF(A19="","Missing attempt ID",IF(COUNTIFS($A$10:$A$509,A19)&lt;&gt;1,"Duplicate attempt ID",IF(COUNTIFS('Periods'!$A$10:$A$309,B19)&lt;&gt;1,"Check period ID",IF(NOT(ISNUMBER(C19)),"Check date",IF(NOT(ISNUMBER(E19)),"Missing amount",IF(E19&lt;0,"Use positive amount",IF(OR(D19="Settled",D19="Failed",D19="Pending",D19="Refund"),"OK","Check type"))))))))</x:f>
      </x:c>
    </x:row>
    <x:row r="20" ht="23" customHeight="1">
      <x:c r="A20" s="9"/>
      <x:c r="B20" s="9"/>
      <x:c r="C20" s="10"/>
      <x:c r="D20" s="9"/>
      <x:c r="E20" s="12"/>
      <x:c r="F20" s="11" t="str">
        <x:f>IF(COUNTA(A20:E20)=0,"",IF(A20="","Missing attempt ID",IF(COUNTIFS($A$10:$A$509,A20)&lt;&gt;1,"Duplicate attempt ID",IF(COUNTIFS('Periods'!$A$10:$A$309,B20)&lt;&gt;1,"Check period ID",IF(NOT(ISNUMBER(C20)),"Check date",IF(NOT(ISNUMBER(E20)),"Missing amount",IF(E20&lt;0,"Use positive amount",IF(OR(D20="Settled",D20="Failed",D20="Pending",D20="Refund"),"OK","Check type"))))))))</x:f>
      </x:c>
    </x:row>
    <x:row r="21" ht="23" customHeight="1">
      <x:c r="A21" s="9"/>
      <x:c r="B21" s="9"/>
      <x:c r="C21" s="10"/>
      <x:c r="D21" s="9"/>
      <x:c r="E21" s="12"/>
      <x:c r="F21" s="11" t="str">
        <x:f>IF(COUNTA(A21:E21)=0,"",IF(A21="","Missing attempt ID",IF(COUNTIFS($A$10:$A$509,A21)&lt;&gt;1,"Duplicate attempt ID",IF(COUNTIFS('Periods'!$A$10:$A$309,B21)&lt;&gt;1,"Check period ID",IF(NOT(ISNUMBER(C21)),"Check date",IF(NOT(ISNUMBER(E21)),"Missing amount",IF(E21&lt;0,"Use positive amount",IF(OR(D21="Settled",D21="Failed",D21="Pending",D21="Refund"),"OK","Check type"))))))))</x:f>
      </x:c>
    </x:row>
    <x:row r="22" ht="23" customHeight="1">
      <x:c r="A22" s="9"/>
      <x:c r="B22" s="9"/>
      <x:c r="C22" s="10"/>
      <x:c r="D22" s="9"/>
      <x:c r="E22" s="12"/>
      <x:c r="F22" s="11" t="str">
        <x:f>IF(COUNTA(A22:E22)=0,"",IF(A22="","Missing attempt ID",IF(COUNTIFS($A$10:$A$509,A22)&lt;&gt;1,"Duplicate attempt ID",IF(COUNTIFS('Periods'!$A$10:$A$309,B22)&lt;&gt;1,"Check period ID",IF(NOT(ISNUMBER(C22)),"Check date",IF(NOT(ISNUMBER(E22)),"Missing amount",IF(E22&lt;0,"Use positive amount",IF(OR(D22="Settled",D22="Failed",D22="Pending",D22="Refund"),"OK","Check type"))))))))</x:f>
      </x:c>
    </x:row>
    <x:row r="23" ht="23" customHeight="1">
      <x:c r="A23" s="9"/>
      <x:c r="B23" s="9"/>
      <x:c r="C23" s="10"/>
      <x:c r="D23" s="9"/>
      <x:c r="E23" s="12"/>
      <x:c r="F23" s="11" t="str">
        <x:f>IF(COUNTA(A23:E23)=0,"",IF(A23="","Missing attempt ID",IF(COUNTIFS($A$10:$A$509,A23)&lt;&gt;1,"Duplicate attempt ID",IF(COUNTIFS('Periods'!$A$10:$A$309,B23)&lt;&gt;1,"Check period ID",IF(NOT(ISNUMBER(C23)),"Check date",IF(NOT(ISNUMBER(E23)),"Missing amount",IF(E23&lt;0,"Use positive amount",IF(OR(D23="Settled",D23="Failed",D23="Pending",D23="Refund"),"OK","Check type"))))))))</x:f>
      </x:c>
    </x:row>
    <x:row r="24" ht="23" customHeight="1">
      <x:c r="A24" s="9"/>
      <x:c r="B24" s="9"/>
      <x:c r="C24" s="10"/>
      <x:c r="D24" s="9"/>
      <x:c r="E24" s="12"/>
      <x:c r="F24" s="11" t="str">
        <x:f>IF(COUNTA(A24:E24)=0,"",IF(A24="","Missing attempt ID",IF(COUNTIFS($A$10:$A$509,A24)&lt;&gt;1,"Duplicate attempt ID",IF(COUNTIFS('Periods'!$A$10:$A$309,B24)&lt;&gt;1,"Check period ID",IF(NOT(ISNUMBER(C24)),"Check date",IF(NOT(ISNUMBER(E24)),"Missing amount",IF(E24&lt;0,"Use positive amount",IF(OR(D24="Settled",D24="Failed",D24="Pending",D24="Refund"),"OK","Check type"))))))))</x:f>
      </x:c>
    </x:row>
    <x:row r="25" ht="23" customHeight="1">
      <x:c r="A25" s="9"/>
      <x:c r="B25" s="9"/>
      <x:c r="C25" s="10"/>
      <x:c r="D25" s="9"/>
      <x:c r="E25" s="12"/>
      <x:c r="F25" s="11" t="str">
        <x:f>IF(COUNTA(A25:E25)=0,"",IF(A25="","Missing attempt ID",IF(COUNTIFS($A$10:$A$509,A25)&lt;&gt;1,"Duplicate attempt ID",IF(COUNTIFS('Periods'!$A$10:$A$309,B25)&lt;&gt;1,"Check period ID",IF(NOT(ISNUMBER(C25)),"Check date",IF(NOT(ISNUMBER(E25)),"Missing amount",IF(E25&lt;0,"Use positive amount",IF(OR(D25="Settled",D25="Failed",D25="Pending",D25="Refund"),"OK","Check type"))))))))</x:f>
      </x:c>
    </x:row>
    <x:row r="26" ht="23" customHeight="1">
      <x:c r="A26" s="9"/>
      <x:c r="B26" s="9"/>
      <x:c r="C26" s="10"/>
      <x:c r="D26" s="9"/>
      <x:c r="E26" s="12"/>
      <x:c r="F26" s="11" t="str">
        <x:f>IF(COUNTA(A26:E26)=0,"",IF(A26="","Missing attempt ID",IF(COUNTIFS($A$10:$A$509,A26)&lt;&gt;1,"Duplicate attempt ID",IF(COUNTIFS('Periods'!$A$10:$A$309,B26)&lt;&gt;1,"Check period ID",IF(NOT(ISNUMBER(C26)),"Check date",IF(NOT(ISNUMBER(E26)),"Missing amount",IF(E26&lt;0,"Use positive amount",IF(OR(D26="Settled",D26="Failed",D26="Pending",D26="Refund"),"OK","Check type"))))))))</x:f>
      </x:c>
    </x:row>
    <x:row r="27" ht="23" customHeight="1">
      <x:c r="A27" s="9"/>
      <x:c r="B27" s="9"/>
      <x:c r="C27" s="10"/>
      <x:c r="D27" s="9"/>
      <x:c r="E27" s="12"/>
      <x:c r="F27" s="11" t="str">
        <x:f>IF(COUNTA(A27:E27)=0,"",IF(A27="","Missing attempt ID",IF(COUNTIFS($A$10:$A$509,A27)&lt;&gt;1,"Duplicate attempt ID",IF(COUNTIFS('Periods'!$A$10:$A$309,B27)&lt;&gt;1,"Check period ID",IF(NOT(ISNUMBER(C27)),"Check date",IF(NOT(ISNUMBER(E27)),"Missing amount",IF(E27&lt;0,"Use positive amount",IF(OR(D27="Settled",D27="Failed",D27="Pending",D27="Refund"),"OK","Check type"))))))))</x:f>
      </x:c>
    </x:row>
    <x:row r="28" ht="23" customHeight="1">
      <x:c r="A28" s="9"/>
      <x:c r="B28" s="9"/>
      <x:c r="C28" s="10"/>
      <x:c r="D28" s="9"/>
      <x:c r="E28" s="12"/>
      <x:c r="F28" s="11" t="str">
        <x:f>IF(COUNTA(A28:E28)=0,"",IF(A28="","Missing attempt ID",IF(COUNTIFS($A$10:$A$509,A28)&lt;&gt;1,"Duplicate attempt ID",IF(COUNTIFS('Periods'!$A$10:$A$309,B28)&lt;&gt;1,"Check period ID",IF(NOT(ISNUMBER(C28)),"Check date",IF(NOT(ISNUMBER(E28)),"Missing amount",IF(E28&lt;0,"Use positive amount",IF(OR(D28="Settled",D28="Failed",D28="Pending",D28="Refund"),"OK","Check type"))))))))</x:f>
      </x:c>
    </x:row>
    <x:row r="29" ht="23" customHeight="1">
      <x:c r="A29" s="9"/>
      <x:c r="B29" s="9"/>
      <x:c r="C29" s="10"/>
      <x:c r="D29" s="9"/>
      <x:c r="E29" s="12"/>
      <x:c r="F29" s="11" t="str">
        <x:f>IF(COUNTA(A29:E29)=0,"",IF(A29="","Missing attempt ID",IF(COUNTIFS($A$10:$A$509,A29)&lt;&gt;1,"Duplicate attempt ID",IF(COUNTIFS('Periods'!$A$10:$A$309,B29)&lt;&gt;1,"Check period ID",IF(NOT(ISNUMBER(C29)),"Check date",IF(NOT(ISNUMBER(E29)),"Missing amount",IF(E29&lt;0,"Use positive amount",IF(OR(D29="Settled",D29="Failed",D29="Pending",D29="Refund"),"OK","Check type"))))))))</x:f>
      </x:c>
    </x:row>
    <x:row r="30" ht="23" customHeight="1">
      <x:c r="A30" s="9"/>
      <x:c r="B30" s="9"/>
      <x:c r="C30" s="10"/>
      <x:c r="D30" s="9"/>
      <x:c r="E30" s="12"/>
      <x:c r="F30" s="11" t="str">
        <x:f>IF(COUNTA(A30:E30)=0,"",IF(A30="","Missing attempt ID",IF(COUNTIFS($A$10:$A$509,A30)&lt;&gt;1,"Duplicate attempt ID",IF(COUNTIFS('Periods'!$A$10:$A$309,B30)&lt;&gt;1,"Check period ID",IF(NOT(ISNUMBER(C30)),"Check date",IF(NOT(ISNUMBER(E30)),"Missing amount",IF(E30&lt;0,"Use positive amount",IF(OR(D30="Settled",D30="Failed",D30="Pending",D30="Refund"),"OK","Check type"))))))))</x:f>
      </x:c>
    </x:row>
    <x:row r="31" ht="23" customHeight="1">
      <x:c r="A31" s="9"/>
      <x:c r="B31" s="9"/>
      <x:c r="C31" s="10"/>
      <x:c r="D31" s="9"/>
      <x:c r="E31" s="12"/>
      <x:c r="F31" s="11" t="str">
        <x:f>IF(COUNTA(A31:E31)=0,"",IF(A31="","Missing attempt ID",IF(COUNTIFS($A$10:$A$509,A31)&lt;&gt;1,"Duplicate attempt ID",IF(COUNTIFS('Periods'!$A$10:$A$309,B31)&lt;&gt;1,"Check period ID",IF(NOT(ISNUMBER(C31)),"Check date",IF(NOT(ISNUMBER(E31)),"Missing amount",IF(E31&lt;0,"Use positive amount",IF(OR(D31="Settled",D31="Failed",D31="Pending",D31="Refund"),"OK","Check type"))))))))</x:f>
      </x:c>
    </x:row>
    <x:row r="32" ht="23" customHeight="1">
      <x:c r="A32" s="9"/>
      <x:c r="B32" s="9"/>
      <x:c r="C32" s="10"/>
      <x:c r="D32" s="9"/>
      <x:c r="E32" s="12"/>
      <x:c r="F32" s="11" t="str">
        <x:f>IF(COUNTA(A32:E32)=0,"",IF(A32="","Missing attempt ID",IF(COUNTIFS($A$10:$A$509,A32)&lt;&gt;1,"Duplicate attempt ID",IF(COUNTIFS('Periods'!$A$10:$A$309,B32)&lt;&gt;1,"Check period ID",IF(NOT(ISNUMBER(C32)),"Check date",IF(NOT(ISNUMBER(E32)),"Missing amount",IF(E32&lt;0,"Use positive amount",IF(OR(D32="Settled",D32="Failed",D32="Pending",D32="Refund"),"OK","Check type"))))))))</x:f>
      </x:c>
    </x:row>
    <x:row r="33" ht="23" customHeight="1">
      <x:c r="A33" s="9"/>
      <x:c r="B33" s="9"/>
      <x:c r="C33" s="10"/>
      <x:c r="D33" s="9"/>
      <x:c r="E33" s="12"/>
      <x:c r="F33" s="11" t="str">
        <x:f>IF(COUNTA(A33:E33)=0,"",IF(A33="","Missing attempt ID",IF(COUNTIFS($A$10:$A$509,A33)&lt;&gt;1,"Duplicate attempt ID",IF(COUNTIFS('Periods'!$A$10:$A$309,B33)&lt;&gt;1,"Check period ID",IF(NOT(ISNUMBER(C33)),"Check date",IF(NOT(ISNUMBER(E33)),"Missing amount",IF(E33&lt;0,"Use positive amount",IF(OR(D33="Settled",D33="Failed",D33="Pending",D33="Refund"),"OK","Check type"))))))))</x:f>
      </x:c>
    </x:row>
    <x:row r="34" ht="23" customHeight="1">
      <x:c r="A34" s="9"/>
      <x:c r="B34" s="9"/>
      <x:c r="C34" s="10"/>
      <x:c r="D34" s="9"/>
      <x:c r="E34" s="12"/>
      <x:c r="F34" s="11" t="str">
        <x:f>IF(COUNTA(A34:E34)=0,"",IF(A34="","Missing attempt ID",IF(COUNTIFS($A$10:$A$509,A34)&lt;&gt;1,"Duplicate attempt ID",IF(COUNTIFS('Periods'!$A$10:$A$309,B34)&lt;&gt;1,"Check period ID",IF(NOT(ISNUMBER(C34)),"Check date",IF(NOT(ISNUMBER(E34)),"Missing amount",IF(E34&lt;0,"Use positive amount",IF(OR(D34="Settled",D34="Failed",D34="Pending",D34="Refund"),"OK","Check type"))))))))</x:f>
      </x:c>
    </x:row>
    <x:row r="35" ht="23" customHeight="1">
      <x:c r="A35" s="9"/>
      <x:c r="B35" s="9"/>
      <x:c r="C35" s="10"/>
      <x:c r="D35" s="9"/>
      <x:c r="E35" s="12"/>
      <x:c r="F35" s="11" t="str">
        <x:f>IF(COUNTA(A35:E35)=0,"",IF(A35="","Missing attempt ID",IF(COUNTIFS($A$10:$A$509,A35)&lt;&gt;1,"Duplicate attempt ID",IF(COUNTIFS('Periods'!$A$10:$A$309,B35)&lt;&gt;1,"Check period ID",IF(NOT(ISNUMBER(C35)),"Check date",IF(NOT(ISNUMBER(E35)),"Missing amount",IF(E35&lt;0,"Use positive amount",IF(OR(D35="Settled",D35="Failed",D35="Pending",D35="Refund"),"OK","Check type"))))))))</x:f>
      </x:c>
    </x:row>
    <x:row r="36" ht="23" customHeight="1">
      <x:c r="A36" s="9"/>
      <x:c r="B36" s="9"/>
      <x:c r="C36" s="10"/>
      <x:c r="D36" s="9"/>
      <x:c r="E36" s="12"/>
      <x:c r="F36" s="11" t="str">
        <x:f>IF(COUNTA(A36:E36)=0,"",IF(A36="","Missing attempt ID",IF(COUNTIFS($A$10:$A$509,A36)&lt;&gt;1,"Duplicate attempt ID",IF(COUNTIFS('Periods'!$A$10:$A$309,B36)&lt;&gt;1,"Check period ID",IF(NOT(ISNUMBER(C36)),"Check date",IF(NOT(ISNUMBER(E36)),"Missing amount",IF(E36&lt;0,"Use positive amount",IF(OR(D36="Settled",D36="Failed",D36="Pending",D36="Refund"),"OK","Check type"))))))))</x:f>
      </x:c>
    </x:row>
    <x:row r="37" ht="23" customHeight="1">
      <x:c r="A37" s="9"/>
      <x:c r="B37" s="9"/>
      <x:c r="C37" s="10"/>
      <x:c r="D37" s="9"/>
      <x:c r="E37" s="12"/>
      <x:c r="F37" s="11" t="str">
        <x:f>IF(COUNTA(A37:E37)=0,"",IF(A37="","Missing attempt ID",IF(COUNTIFS($A$10:$A$509,A37)&lt;&gt;1,"Duplicate attempt ID",IF(COUNTIFS('Periods'!$A$10:$A$309,B37)&lt;&gt;1,"Check period ID",IF(NOT(ISNUMBER(C37)),"Check date",IF(NOT(ISNUMBER(E37)),"Missing amount",IF(E37&lt;0,"Use positive amount",IF(OR(D37="Settled",D37="Failed",D37="Pending",D37="Refund"),"OK","Check type"))))))))</x:f>
      </x:c>
    </x:row>
    <x:row r="38" ht="23" customHeight="1">
      <x:c r="A38" s="9"/>
      <x:c r="B38" s="9"/>
      <x:c r="C38" s="10"/>
      <x:c r="D38" s="9"/>
      <x:c r="E38" s="12"/>
      <x:c r="F38" s="11" t="str">
        <x:f>IF(COUNTA(A38:E38)=0,"",IF(A38="","Missing attempt ID",IF(COUNTIFS($A$10:$A$509,A38)&lt;&gt;1,"Duplicate attempt ID",IF(COUNTIFS('Periods'!$A$10:$A$309,B38)&lt;&gt;1,"Check period ID",IF(NOT(ISNUMBER(C38)),"Check date",IF(NOT(ISNUMBER(E38)),"Missing amount",IF(E38&lt;0,"Use positive amount",IF(OR(D38="Settled",D38="Failed",D38="Pending",D38="Refund"),"OK","Check type"))))))))</x:f>
      </x:c>
    </x:row>
    <x:row r="39" ht="23" customHeight="1">
      <x:c r="A39" s="9"/>
      <x:c r="B39" s="9"/>
      <x:c r="C39" s="10"/>
      <x:c r="D39" s="9"/>
      <x:c r="E39" s="12"/>
      <x:c r="F39" s="11" t="str">
        <x:f>IF(COUNTA(A39:E39)=0,"",IF(A39="","Missing attempt ID",IF(COUNTIFS($A$10:$A$509,A39)&lt;&gt;1,"Duplicate attempt ID",IF(COUNTIFS('Periods'!$A$10:$A$309,B39)&lt;&gt;1,"Check period ID",IF(NOT(ISNUMBER(C39)),"Check date",IF(NOT(ISNUMBER(E39)),"Missing amount",IF(E39&lt;0,"Use positive amount",IF(OR(D39="Settled",D39="Failed",D39="Pending",D39="Refund"),"OK","Check type"))))))))</x:f>
      </x:c>
    </x:row>
    <x:row r="40" ht="23" customHeight="1">
      <x:c r="A40" s="9"/>
      <x:c r="B40" s="9"/>
      <x:c r="C40" s="10"/>
      <x:c r="D40" s="9"/>
      <x:c r="E40" s="12"/>
      <x:c r="F40" s="11" t="str">
        <x:f>IF(COUNTA(A40:E40)=0,"",IF(A40="","Missing attempt ID",IF(COUNTIFS($A$10:$A$509,A40)&lt;&gt;1,"Duplicate attempt ID",IF(COUNTIFS('Periods'!$A$10:$A$309,B40)&lt;&gt;1,"Check period ID",IF(NOT(ISNUMBER(C40)),"Check date",IF(NOT(ISNUMBER(E40)),"Missing amount",IF(E40&lt;0,"Use positive amount",IF(OR(D40="Settled",D40="Failed",D40="Pending",D40="Refund"),"OK","Check type"))))))))</x:f>
      </x:c>
    </x:row>
    <x:row r="41" ht="23" customHeight="1">
      <x:c r="A41" s="9"/>
      <x:c r="B41" s="9"/>
      <x:c r="C41" s="10"/>
      <x:c r="D41" s="9"/>
      <x:c r="E41" s="12"/>
      <x:c r="F41" s="11" t="str">
        <x:f>IF(COUNTA(A41:E41)=0,"",IF(A41="","Missing attempt ID",IF(COUNTIFS($A$10:$A$509,A41)&lt;&gt;1,"Duplicate attempt ID",IF(COUNTIFS('Periods'!$A$10:$A$309,B41)&lt;&gt;1,"Check period ID",IF(NOT(ISNUMBER(C41)),"Check date",IF(NOT(ISNUMBER(E41)),"Missing amount",IF(E41&lt;0,"Use positive amount",IF(OR(D41="Settled",D41="Failed",D41="Pending",D41="Refund"),"OK","Check type"))))))))</x:f>
      </x:c>
    </x:row>
    <x:row r="42" ht="23" customHeight="1">
      <x:c r="A42" s="9"/>
      <x:c r="B42" s="9"/>
      <x:c r="C42" s="10"/>
      <x:c r="D42" s="9"/>
      <x:c r="E42" s="12"/>
      <x:c r="F42" s="11" t="str">
        <x:f>IF(COUNTA(A42:E42)=0,"",IF(A42="","Missing attempt ID",IF(COUNTIFS($A$10:$A$509,A42)&lt;&gt;1,"Duplicate attempt ID",IF(COUNTIFS('Periods'!$A$10:$A$309,B42)&lt;&gt;1,"Check period ID",IF(NOT(ISNUMBER(C42)),"Check date",IF(NOT(ISNUMBER(E42)),"Missing amount",IF(E42&lt;0,"Use positive amount",IF(OR(D42="Settled",D42="Failed",D42="Pending",D42="Refund"),"OK","Check type"))))))))</x:f>
      </x:c>
    </x:row>
    <x:row r="43" ht="23" customHeight="1">
      <x:c r="A43" s="9"/>
      <x:c r="B43" s="9"/>
      <x:c r="C43" s="10"/>
      <x:c r="D43" s="9"/>
      <x:c r="E43" s="12"/>
      <x:c r="F43" s="11" t="str">
        <x:f>IF(COUNTA(A43:E43)=0,"",IF(A43="","Missing attempt ID",IF(COUNTIFS($A$10:$A$509,A43)&lt;&gt;1,"Duplicate attempt ID",IF(COUNTIFS('Periods'!$A$10:$A$309,B43)&lt;&gt;1,"Check period ID",IF(NOT(ISNUMBER(C43)),"Check date",IF(NOT(ISNUMBER(E43)),"Missing amount",IF(E43&lt;0,"Use positive amount",IF(OR(D43="Settled",D43="Failed",D43="Pending",D43="Refund"),"OK","Check type"))))))))</x:f>
      </x:c>
    </x:row>
    <x:row r="44" ht="23" customHeight="1">
      <x:c r="A44" s="9"/>
      <x:c r="B44" s="9"/>
      <x:c r="C44" s="10"/>
      <x:c r="D44" s="9"/>
      <x:c r="E44" s="12"/>
      <x:c r="F44" s="11" t="str">
        <x:f>IF(COUNTA(A44:E44)=0,"",IF(A44="","Missing attempt ID",IF(COUNTIFS($A$10:$A$509,A44)&lt;&gt;1,"Duplicate attempt ID",IF(COUNTIFS('Periods'!$A$10:$A$309,B44)&lt;&gt;1,"Check period ID",IF(NOT(ISNUMBER(C44)),"Check date",IF(NOT(ISNUMBER(E44)),"Missing amount",IF(E44&lt;0,"Use positive amount",IF(OR(D44="Settled",D44="Failed",D44="Pending",D44="Refund"),"OK","Check type"))))))))</x:f>
      </x:c>
    </x:row>
    <x:row r="45" ht="23" customHeight="1">
      <x:c r="A45" s="9"/>
      <x:c r="B45" s="9"/>
      <x:c r="C45" s="10"/>
      <x:c r="D45" s="9"/>
      <x:c r="E45" s="12"/>
      <x:c r="F45" s="11" t="str">
        <x:f>IF(COUNTA(A45:E45)=0,"",IF(A45="","Missing attempt ID",IF(COUNTIFS($A$10:$A$509,A45)&lt;&gt;1,"Duplicate attempt ID",IF(COUNTIFS('Periods'!$A$10:$A$309,B45)&lt;&gt;1,"Check period ID",IF(NOT(ISNUMBER(C45)),"Check date",IF(NOT(ISNUMBER(E45)),"Missing amount",IF(E45&lt;0,"Use positive amount",IF(OR(D45="Settled",D45="Failed",D45="Pending",D45="Refund"),"OK","Check type"))))))))</x:f>
      </x:c>
    </x:row>
    <x:row r="46" ht="23" customHeight="1">
      <x:c r="A46" s="9"/>
      <x:c r="B46" s="9"/>
      <x:c r="C46" s="10"/>
      <x:c r="D46" s="9"/>
      <x:c r="E46" s="12"/>
      <x:c r="F46" s="11" t="str">
        <x:f>IF(COUNTA(A46:E46)=0,"",IF(A46="","Missing attempt ID",IF(COUNTIFS($A$10:$A$509,A46)&lt;&gt;1,"Duplicate attempt ID",IF(COUNTIFS('Periods'!$A$10:$A$309,B46)&lt;&gt;1,"Check period ID",IF(NOT(ISNUMBER(C46)),"Check date",IF(NOT(ISNUMBER(E46)),"Missing amount",IF(E46&lt;0,"Use positive amount",IF(OR(D46="Settled",D46="Failed",D46="Pending",D46="Refund"),"OK","Check type"))))))))</x:f>
      </x:c>
    </x:row>
    <x:row r="47" ht="23" customHeight="1">
      <x:c r="A47" s="9"/>
      <x:c r="B47" s="9"/>
      <x:c r="C47" s="10"/>
      <x:c r="D47" s="9"/>
      <x:c r="E47" s="12"/>
      <x:c r="F47" s="11" t="str">
        <x:f>IF(COUNTA(A47:E47)=0,"",IF(A47="","Missing attempt ID",IF(COUNTIFS($A$10:$A$509,A47)&lt;&gt;1,"Duplicate attempt ID",IF(COUNTIFS('Periods'!$A$10:$A$309,B47)&lt;&gt;1,"Check period ID",IF(NOT(ISNUMBER(C47)),"Check date",IF(NOT(ISNUMBER(E47)),"Missing amount",IF(E47&lt;0,"Use positive amount",IF(OR(D47="Settled",D47="Failed",D47="Pending",D47="Refund"),"OK","Check type"))))))))</x:f>
      </x:c>
    </x:row>
    <x:row r="48" ht="23" customHeight="1">
      <x:c r="A48" s="9"/>
      <x:c r="B48" s="9"/>
      <x:c r="C48" s="10"/>
      <x:c r="D48" s="9"/>
      <x:c r="E48" s="12"/>
      <x:c r="F48" s="11" t="str">
        <x:f>IF(COUNTA(A48:E48)=0,"",IF(A48="","Missing attempt ID",IF(COUNTIFS($A$10:$A$509,A48)&lt;&gt;1,"Duplicate attempt ID",IF(COUNTIFS('Periods'!$A$10:$A$309,B48)&lt;&gt;1,"Check period ID",IF(NOT(ISNUMBER(C48)),"Check date",IF(NOT(ISNUMBER(E48)),"Missing amount",IF(E48&lt;0,"Use positive amount",IF(OR(D48="Settled",D48="Failed",D48="Pending",D48="Refund"),"OK","Check type"))))))))</x:f>
      </x:c>
    </x:row>
    <x:row r="49" ht="23" customHeight="1">
      <x:c r="A49" s="9"/>
      <x:c r="B49" s="9"/>
      <x:c r="C49" s="10"/>
      <x:c r="D49" s="9"/>
      <x:c r="E49" s="12"/>
      <x:c r="F49" s="11" t="str">
        <x:f>IF(COUNTA(A49:E49)=0,"",IF(A49="","Missing attempt ID",IF(COUNTIFS($A$10:$A$509,A49)&lt;&gt;1,"Duplicate attempt ID",IF(COUNTIFS('Periods'!$A$10:$A$309,B49)&lt;&gt;1,"Check period ID",IF(NOT(ISNUMBER(C49)),"Check date",IF(NOT(ISNUMBER(E49)),"Missing amount",IF(E49&lt;0,"Use positive amount",IF(OR(D49="Settled",D49="Failed",D49="Pending",D49="Refund"),"OK","Check type"))))))))</x:f>
      </x:c>
    </x:row>
    <x:row r="50" ht="23" customHeight="1">
      <x:c r="A50" s="9"/>
      <x:c r="B50" s="9"/>
      <x:c r="C50" s="10"/>
      <x:c r="D50" s="9"/>
      <x:c r="E50" s="12"/>
      <x:c r="F50" s="11" t="str">
        <x:f>IF(COUNTA(A50:E50)=0,"",IF(A50="","Missing attempt ID",IF(COUNTIFS($A$10:$A$509,A50)&lt;&gt;1,"Duplicate attempt ID",IF(COUNTIFS('Periods'!$A$10:$A$309,B50)&lt;&gt;1,"Check period ID",IF(NOT(ISNUMBER(C50)),"Check date",IF(NOT(ISNUMBER(E50)),"Missing amount",IF(E50&lt;0,"Use positive amount",IF(OR(D50="Settled",D50="Failed",D50="Pending",D50="Refund"),"OK","Check type"))))))))</x:f>
      </x:c>
    </x:row>
    <x:row r="51" ht="23" customHeight="1">
      <x:c r="A51" s="9"/>
      <x:c r="B51" s="9"/>
      <x:c r="C51" s="10"/>
      <x:c r="D51" s="9"/>
      <x:c r="E51" s="12"/>
      <x:c r="F51" s="11" t="str">
        <x:f>IF(COUNTA(A51:E51)=0,"",IF(A51="","Missing attempt ID",IF(COUNTIFS($A$10:$A$509,A51)&lt;&gt;1,"Duplicate attempt ID",IF(COUNTIFS('Periods'!$A$10:$A$309,B51)&lt;&gt;1,"Check period ID",IF(NOT(ISNUMBER(C51)),"Check date",IF(NOT(ISNUMBER(E51)),"Missing amount",IF(E51&lt;0,"Use positive amount",IF(OR(D51="Settled",D51="Failed",D51="Pending",D51="Refund"),"OK","Check type"))))))))</x:f>
      </x:c>
    </x:row>
    <x:row r="52" ht="23" customHeight="1">
      <x:c r="A52" s="9"/>
      <x:c r="B52" s="9"/>
      <x:c r="C52" s="10"/>
      <x:c r="D52" s="9"/>
      <x:c r="E52" s="12"/>
      <x:c r="F52" s="11" t="str">
        <x:f>IF(COUNTA(A52:E52)=0,"",IF(A52="","Missing attempt ID",IF(COUNTIFS($A$10:$A$509,A52)&lt;&gt;1,"Duplicate attempt ID",IF(COUNTIFS('Periods'!$A$10:$A$309,B52)&lt;&gt;1,"Check period ID",IF(NOT(ISNUMBER(C52)),"Check date",IF(NOT(ISNUMBER(E52)),"Missing amount",IF(E52&lt;0,"Use positive amount",IF(OR(D52="Settled",D52="Failed",D52="Pending",D52="Refund"),"OK","Check type"))))))))</x:f>
      </x:c>
    </x:row>
    <x:row r="53" ht="23" customHeight="1">
      <x:c r="A53" s="9"/>
      <x:c r="B53" s="9"/>
      <x:c r="C53" s="10"/>
      <x:c r="D53" s="9"/>
      <x:c r="E53" s="12"/>
      <x:c r="F53" s="11" t="str">
        <x:f>IF(COUNTA(A53:E53)=0,"",IF(A53="","Missing attempt ID",IF(COUNTIFS($A$10:$A$509,A53)&lt;&gt;1,"Duplicate attempt ID",IF(COUNTIFS('Periods'!$A$10:$A$309,B53)&lt;&gt;1,"Check period ID",IF(NOT(ISNUMBER(C53)),"Check date",IF(NOT(ISNUMBER(E53)),"Missing amount",IF(E53&lt;0,"Use positive amount",IF(OR(D53="Settled",D53="Failed",D53="Pending",D53="Refund"),"OK","Check type"))))))))</x:f>
      </x:c>
    </x:row>
    <x:row r="54" ht="23" customHeight="1">
      <x:c r="A54" s="9"/>
      <x:c r="B54" s="9"/>
      <x:c r="C54" s="10"/>
      <x:c r="D54" s="9"/>
      <x:c r="E54" s="12"/>
      <x:c r="F54" s="11" t="str">
        <x:f>IF(COUNTA(A54:E54)=0,"",IF(A54="","Missing attempt ID",IF(COUNTIFS($A$10:$A$509,A54)&lt;&gt;1,"Duplicate attempt ID",IF(COUNTIFS('Periods'!$A$10:$A$309,B54)&lt;&gt;1,"Check period ID",IF(NOT(ISNUMBER(C54)),"Check date",IF(NOT(ISNUMBER(E54)),"Missing amount",IF(E54&lt;0,"Use positive amount",IF(OR(D54="Settled",D54="Failed",D54="Pending",D54="Refund"),"OK","Check type"))))))))</x:f>
      </x:c>
    </x:row>
    <x:row r="55" ht="23" customHeight="1">
      <x:c r="A55" s="9"/>
      <x:c r="B55" s="9"/>
      <x:c r="C55" s="10"/>
      <x:c r="D55" s="9"/>
      <x:c r="E55" s="12"/>
      <x:c r="F55" s="11" t="str">
        <x:f>IF(COUNTA(A55:E55)=0,"",IF(A55="","Missing attempt ID",IF(COUNTIFS($A$10:$A$509,A55)&lt;&gt;1,"Duplicate attempt ID",IF(COUNTIFS('Periods'!$A$10:$A$309,B55)&lt;&gt;1,"Check period ID",IF(NOT(ISNUMBER(C55)),"Check date",IF(NOT(ISNUMBER(E55)),"Missing amount",IF(E55&lt;0,"Use positive amount",IF(OR(D55="Settled",D55="Failed",D55="Pending",D55="Refund"),"OK","Check type"))))))))</x:f>
      </x:c>
    </x:row>
    <x:row r="56" ht="23" customHeight="1">
      <x:c r="A56" s="9"/>
      <x:c r="B56" s="9"/>
      <x:c r="C56" s="10"/>
      <x:c r="D56" s="9"/>
      <x:c r="E56" s="12"/>
      <x:c r="F56" s="11" t="str">
        <x:f>IF(COUNTA(A56:E56)=0,"",IF(A56="","Missing attempt ID",IF(COUNTIFS($A$10:$A$509,A56)&lt;&gt;1,"Duplicate attempt ID",IF(COUNTIFS('Periods'!$A$10:$A$309,B56)&lt;&gt;1,"Check period ID",IF(NOT(ISNUMBER(C56)),"Check date",IF(NOT(ISNUMBER(E56)),"Missing amount",IF(E56&lt;0,"Use positive amount",IF(OR(D56="Settled",D56="Failed",D56="Pending",D56="Refund"),"OK","Check type"))))))))</x:f>
      </x:c>
    </x:row>
    <x:row r="57" ht="23" customHeight="1">
      <x:c r="A57" s="9"/>
      <x:c r="B57" s="9"/>
      <x:c r="C57" s="10"/>
      <x:c r="D57" s="9"/>
      <x:c r="E57" s="12"/>
      <x:c r="F57" s="11" t="str">
        <x:f>IF(COUNTA(A57:E57)=0,"",IF(A57="","Missing attempt ID",IF(COUNTIFS($A$10:$A$509,A57)&lt;&gt;1,"Duplicate attempt ID",IF(COUNTIFS('Periods'!$A$10:$A$309,B57)&lt;&gt;1,"Check period ID",IF(NOT(ISNUMBER(C57)),"Check date",IF(NOT(ISNUMBER(E57)),"Missing amount",IF(E57&lt;0,"Use positive amount",IF(OR(D57="Settled",D57="Failed",D57="Pending",D57="Refund"),"OK","Check type"))))))))</x:f>
      </x:c>
    </x:row>
    <x:row r="58" ht="23" customHeight="1">
      <x:c r="A58" s="9"/>
      <x:c r="B58" s="9"/>
      <x:c r="C58" s="10"/>
      <x:c r="D58" s="9"/>
      <x:c r="E58" s="12"/>
      <x:c r="F58" s="11" t="str">
        <x:f>IF(COUNTA(A58:E58)=0,"",IF(A58="","Missing attempt ID",IF(COUNTIFS($A$10:$A$509,A58)&lt;&gt;1,"Duplicate attempt ID",IF(COUNTIFS('Periods'!$A$10:$A$309,B58)&lt;&gt;1,"Check period ID",IF(NOT(ISNUMBER(C58)),"Check date",IF(NOT(ISNUMBER(E58)),"Missing amount",IF(E58&lt;0,"Use positive amount",IF(OR(D58="Settled",D58="Failed",D58="Pending",D58="Refund"),"OK","Check type"))))))))</x:f>
      </x:c>
    </x:row>
    <x:row r="59" ht="23" customHeight="1">
      <x:c r="A59" s="9"/>
      <x:c r="B59" s="9"/>
      <x:c r="C59" s="10"/>
      <x:c r="D59" s="9"/>
      <x:c r="E59" s="12"/>
      <x:c r="F59" s="11" t="str">
        <x:f>IF(COUNTA(A59:E59)=0,"",IF(A59="","Missing attempt ID",IF(COUNTIFS($A$10:$A$509,A59)&lt;&gt;1,"Duplicate attempt ID",IF(COUNTIFS('Periods'!$A$10:$A$309,B59)&lt;&gt;1,"Check period ID",IF(NOT(ISNUMBER(C59)),"Check date",IF(NOT(ISNUMBER(E59)),"Missing amount",IF(E59&lt;0,"Use positive amount",IF(OR(D59="Settled",D59="Failed",D59="Pending",D59="Refund"),"OK","Check type"))))))))</x:f>
      </x:c>
    </x:row>
    <x:row r="60" ht="23" customHeight="1">
      <x:c r="A60" s="9"/>
      <x:c r="B60" s="9"/>
      <x:c r="C60" s="10"/>
      <x:c r="D60" s="9"/>
      <x:c r="E60" s="12"/>
      <x:c r="F60" s="11" t="str">
        <x:f>IF(COUNTA(A60:E60)=0,"",IF(A60="","Missing attempt ID",IF(COUNTIFS($A$10:$A$509,A60)&lt;&gt;1,"Duplicate attempt ID",IF(COUNTIFS('Periods'!$A$10:$A$309,B60)&lt;&gt;1,"Check period ID",IF(NOT(ISNUMBER(C60)),"Check date",IF(NOT(ISNUMBER(E60)),"Missing amount",IF(E60&lt;0,"Use positive amount",IF(OR(D60="Settled",D60="Failed",D60="Pending",D60="Refund"),"OK","Check type"))))))))</x:f>
      </x:c>
    </x:row>
    <x:row r="61" ht="23" customHeight="1">
      <x:c r="A61" s="9"/>
      <x:c r="B61" s="9"/>
      <x:c r="C61" s="10"/>
      <x:c r="D61" s="9"/>
      <x:c r="E61" s="12"/>
      <x:c r="F61" s="11" t="str">
        <x:f>IF(COUNTA(A61:E61)=0,"",IF(A61="","Missing attempt ID",IF(COUNTIFS($A$10:$A$509,A61)&lt;&gt;1,"Duplicate attempt ID",IF(COUNTIFS('Periods'!$A$10:$A$309,B61)&lt;&gt;1,"Check period ID",IF(NOT(ISNUMBER(C61)),"Check date",IF(NOT(ISNUMBER(E61)),"Missing amount",IF(E61&lt;0,"Use positive amount",IF(OR(D61="Settled",D61="Failed",D61="Pending",D61="Refund"),"OK","Check type"))))))))</x:f>
      </x:c>
    </x:row>
    <x:row r="62" ht="23" customHeight="1">
      <x:c r="A62" s="9"/>
      <x:c r="B62" s="9"/>
      <x:c r="C62" s="10"/>
      <x:c r="D62" s="9"/>
      <x:c r="E62" s="12"/>
      <x:c r="F62" s="11" t="str">
        <x:f>IF(COUNTA(A62:E62)=0,"",IF(A62="","Missing attempt ID",IF(COUNTIFS($A$10:$A$509,A62)&lt;&gt;1,"Duplicate attempt ID",IF(COUNTIFS('Periods'!$A$10:$A$309,B62)&lt;&gt;1,"Check period ID",IF(NOT(ISNUMBER(C62)),"Check date",IF(NOT(ISNUMBER(E62)),"Missing amount",IF(E62&lt;0,"Use positive amount",IF(OR(D62="Settled",D62="Failed",D62="Pending",D62="Refund"),"OK","Check type"))))))))</x:f>
      </x:c>
    </x:row>
    <x:row r="63" ht="23" customHeight="1">
      <x:c r="A63" s="9"/>
      <x:c r="B63" s="9"/>
      <x:c r="C63" s="10"/>
      <x:c r="D63" s="9"/>
      <x:c r="E63" s="12"/>
      <x:c r="F63" s="11" t="str">
        <x:f>IF(COUNTA(A63:E63)=0,"",IF(A63="","Missing attempt ID",IF(COUNTIFS($A$10:$A$509,A63)&lt;&gt;1,"Duplicate attempt ID",IF(COUNTIFS('Periods'!$A$10:$A$309,B63)&lt;&gt;1,"Check period ID",IF(NOT(ISNUMBER(C63)),"Check date",IF(NOT(ISNUMBER(E63)),"Missing amount",IF(E63&lt;0,"Use positive amount",IF(OR(D63="Settled",D63="Failed",D63="Pending",D63="Refund"),"OK","Check type"))))))))</x:f>
      </x:c>
    </x:row>
    <x:row r="64" ht="23" customHeight="1">
      <x:c r="A64" s="9"/>
      <x:c r="B64" s="9"/>
      <x:c r="C64" s="10"/>
      <x:c r="D64" s="9"/>
      <x:c r="E64" s="12"/>
      <x:c r="F64" s="11" t="str">
        <x:f>IF(COUNTA(A64:E64)=0,"",IF(A64="","Missing attempt ID",IF(COUNTIFS($A$10:$A$509,A64)&lt;&gt;1,"Duplicate attempt ID",IF(COUNTIFS('Periods'!$A$10:$A$309,B64)&lt;&gt;1,"Check period ID",IF(NOT(ISNUMBER(C64)),"Check date",IF(NOT(ISNUMBER(E64)),"Missing amount",IF(E64&lt;0,"Use positive amount",IF(OR(D64="Settled",D64="Failed",D64="Pending",D64="Refund"),"OK","Check type"))))))))</x:f>
      </x:c>
    </x:row>
    <x:row r="65" ht="23" customHeight="1">
      <x:c r="A65" s="9"/>
      <x:c r="B65" s="9"/>
      <x:c r="C65" s="10"/>
      <x:c r="D65" s="9"/>
      <x:c r="E65" s="12"/>
      <x:c r="F65" s="11" t="str">
        <x:f>IF(COUNTA(A65:E65)=0,"",IF(A65="","Missing attempt ID",IF(COUNTIFS($A$10:$A$509,A65)&lt;&gt;1,"Duplicate attempt ID",IF(COUNTIFS('Periods'!$A$10:$A$309,B65)&lt;&gt;1,"Check period ID",IF(NOT(ISNUMBER(C65)),"Check date",IF(NOT(ISNUMBER(E65)),"Missing amount",IF(E65&lt;0,"Use positive amount",IF(OR(D65="Settled",D65="Failed",D65="Pending",D65="Refund"),"OK","Check type"))))))))</x:f>
      </x:c>
    </x:row>
    <x:row r="66" ht="23" customHeight="1">
      <x:c r="A66" s="9"/>
      <x:c r="B66" s="9"/>
      <x:c r="C66" s="10"/>
      <x:c r="D66" s="9"/>
      <x:c r="E66" s="12"/>
      <x:c r="F66" s="11" t="str">
        <x:f>IF(COUNTA(A66:E66)=0,"",IF(A66="","Missing attempt ID",IF(COUNTIFS($A$10:$A$509,A66)&lt;&gt;1,"Duplicate attempt ID",IF(COUNTIFS('Periods'!$A$10:$A$309,B66)&lt;&gt;1,"Check period ID",IF(NOT(ISNUMBER(C66)),"Check date",IF(NOT(ISNUMBER(E66)),"Missing amount",IF(E66&lt;0,"Use positive amount",IF(OR(D66="Settled",D66="Failed",D66="Pending",D66="Refund"),"OK","Check type"))))))))</x:f>
      </x:c>
    </x:row>
    <x:row r="67" ht="23" customHeight="1">
      <x:c r="A67" s="9"/>
      <x:c r="B67" s="9"/>
      <x:c r="C67" s="10"/>
      <x:c r="D67" s="9"/>
      <x:c r="E67" s="12"/>
      <x:c r="F67" s="11" t="str">
        <x:f>IF(COUNTA(A67:E67)=0,"",IF(A67="","Missing attempt ID",IF(COUNTIFS($A$10:$A$509,A67)&lt;&gt;1,"Duplicate attempt ID",IF(COUNTIFS('Periods'!$A$10:$A$309,B67)&lt;&gt;1,"Check period ID",IF(NOT(ISNUMBER(C67)),"Check date",IF(NOT(ISNUMBER(E67)),"Missing amount",IF(E67&lt;0,"Use positive amount",IF(OR(D67="Settled",D67="Failed",D67="Pending",D67="Refund"),"OK","Check type"))))))))</x:f>
      </x:c>
    </x:row>
    <x:row r="68" ht="23" customHeight="1">
      <x:c r="A68" s="9"/>
      <x:c r="B68" s="9"/>
      <x:c r="C68" s="10"/>
      <x:c r="D68" s="9"/>
      <x:c r="E68" s="12"/>
      <x:c r="F68" s="11" t="str">
        <x:f>IF(COUNTA(A68:E68)=0,"",IF(A68="","Missing attempt ID",IF(COUNTIFS($A$10:$A$509,A68)&lt;&gt;1,"Duplicate attempt ID",IF(COUNTIFS('Periods'!$A$10:$A$309,B68)&lt;&gt;1,"Check period ID",IF(NOT(ISNUMBER(C68)),"Check date",IF(NOT(ISNUMBER(E68)),"Missing amount",IF(E68&lt;0,"Use positive amount",IF(OR(D68="Settled",D68="Failed",D68="Pending",D68="Refund"),"OK","Check type"))))))))</x:f>
      </x:c>
    </x:row>
    <x:row r="69" ht="23" customHeight="1">
      <x:c r="A69" s="9"/>
      <x:c r="B69" s="9"/>
      <x:c r="C69" s="10"/>
      <x:c r="D69" s="9"/>
      <x:c r="E69" s="12"/>
      <x:c r="F69" s="11" t="str">
        <x:f>IF(COUNTA(A69:E69)=0,"",IF(A69="","Missing attempt ID",IF(COUNTIFS($A$10:$A$509,A69)&lt;&gt;1,"Duplicate attempt ID",IF(COUNTIFS('Periods'!$A$10:$A$309,B69)&lt;&gt;1,"Check period ID",IF(NOT(ISNUMBER(C69)),"Check date",IF(NOT(ISNUMBER(E69)),"Missing amount",IF(E69&lt;0,"Use positive amount",IF(OR(D69="Settled",D69="Failed",D69="Pending",D69="Refund"),"OK","Check type"))))))))</x:f>
      </x:c>
    </x:row>
    <x:row r="70" ht="23" customHeight="1">
      <x:c r="A70" s="9"/>
      <x:c r="B70" s="9"/>
      <x:c r="C70" s="10"/>
      <x:c r="D70" s="9"/>
      <x:c r="E70" s="12"/>
      <x:c r="F70" s="11" t="str">
        <x:f>IF(COUNTA(A70:E70)=0,"",IF(A70="","Missing attempt ID",IF(COUNTIFS($A$10:$A$509,A70)&lt;&gt;1,"Duplicate attempt ID",IF(COUNTIFS('Periods'!$A$10:$A$309,B70)&lt;&gt;1,"Check period ID",IF(NOT(ISNUMBER(C70)),"Check date",IF(NOT(ISNUMBER(E70)),"Missing amount",IF(E70&lt;0,"Use positive amount",IF(OR(D70="Settled",D70="Failed",D70="Pending",D70="Refund"),"OK","Check type"))))))))</x:f>
      </x:c>
    </x:row>
    <x:row r="71" ht="23" customHeight="1">
      <x:c r="A71" s="9"/>
      <x:c r="B71" s="9"/>
      <x:c r="C71" s="10"/>
      <x:c r="D71" s="9"/>
      <x:c r="E71" s="12"/>
      <x:c r="F71" s="11" t="str">
        <x:f>IF(COUNTA(A71:E71)=0,"",IF(A71="","Missing attempt ID",IF(COUNTIFS($A$10:$A$509,A71)&lt;&gt;1,"Duplicate attempt ID",IF(COUNTIFS('Periods'!$A$10:$A$309,B71)&lt;&gt;1,"Check period ID",IF(NOT(ISNUMBER(C71)),"Check date",IF(NOT(ISNUMBER(E71)),"Missing amount",IF(E71&lt;0,"Use positive amount",IF(OR(D71="Settled",D71="Failed",D71="Pending",D71="Refund"),"OK","Check type"))))))))</x:f>
      </x:c>
    </x:row>
    <x:row r="72" ht="23" customHeight="1">
      <x:c r="A72" s="9"/>
      <x:c r="B72" s="9"/>
      <x:c r="C72" s="10"/>
      <x:c r="D72" s="9"/>
      <x:c r="E72" s="12"/>
      <x:c r="F72" s="11" t="str">
        <x:f>IF(COUNTA(A72:E72)=0,"",IF(A72="","Missing attempt ID",IF(COUNTIFS($A$10:$A$509,A72)&lt;&gt;1,"Duplicate attempt ID",IF(COUNTIFS('Periods'!$A$10:$A$309,B72)&lt;&gt;1,"Check period ID",IF(NOT(ISNUMBER(C72)),"Check date",IF(NOT(ISNUMBER(E72)),"Missing amount",IF(E72&lt;0,"Use positive amount",IF(OR(D72="Settled",D72="Failed",D72="Pending",D72="Refund"),"OK","Check type"))))))))</x:f>
      </x:c>
    </x:row>
    <x:row r="73" ht="23" customHeight="1">
      <x:c r="A73" s="9"/>
      <x:c r="B73" s="9"/>
      <x:c r="C73" s="10"/>
      <x:c r="D73" s="9"/>
      <x:c r="E73" s="12"/>
      <x:c r="F73" s="11" t="str">
        <x:f>IF(COUNTA(A73:E73)=0,"",IF(A73="","Missing attempt ID",IF(COUNTIFS($A$10:$A$509,A73)&lt;&gt;1,"Duplicate attempt ID",IF(COUNTIFS('Periods'!$A$10:$A$309,B73)&lt;&gt;1,"Check period ID",IF(NOT(ISNUMBER(C73)),"Check date",IF(NOT(ISNUMBER(E73)),"Missing amount",IF(E73&lt;0,"Use positive amount",IF(OR(D73="Settled",D73="Failed",D73="Pending",D73="Refund"),"OK","Check type"))))))))</x:f>
      </x:c>
    </x:row>
    <x:row r="74" ht="23" customHeight="1">
      <x:c r="A74" s="9"/>
      <x:c r="B74" s="9"/>
      <x:c r="C74" s="10"/>
      <x:c r="D74" s="9"/>
      <x:c r="E74" s="12"/>
      <x:c r="F74" s="11" t="str">
        <x:f>IF(COUNTA(A74:E74)=0,"",IF(A74="","Missing attempt ID",IF(COUNTIFS($A$10:$A$509,A74)&lt;&gt;1,"Duplicate attempt ID",IF(COUNTIFS('Periods'!$A$10:$A$309,B74)&lt;&gt;1,"Check period ID",IF(NOT(ISNUMBER(C74)),"Check date",IF(NOT(ISNUMBER(E74)),"Missing amount",IF(E74&lt;0,"Use positive amount",IF(OR(D74="Settled",D74="Failed",D74="Pending",D74="Refund"),"OK","Check type"))))))))</x:f>
      </x:c>
    </x:row>
    <x:row r="75" ht="23" customHeight="1">
      <x:c r="A75" s="9"/>
      <x:c r="B75" s="9"/>
      <x:c r="C75" s="10"/>
      <x:c r="D75" s="9"/>
      <x:c r="E75" s="12"/>
      <x:c r="F75" s="11" t="str">
        <x:f>IF(COUNTA(A75:E75)=0,"",IF(A75="","Missing attempt ID",IF(COUNTIFS($A$10:$A$509,A75)&lt;&gt;1,"Duplicate attempt ID",IF(COUNTIFS('Periods'!$A$10:$A$309,B75)&lt;&gt;1,"Check period ID",IF(NOT(ISNUMBER(C75)),"Check date",IF(NOT(ISNUMBER(E75)),"Missing amount",IF(E75&lt;0,"Use positive amount",IF(OR(D75="Settled",D75="Failed",D75="Pending",D75="Refund"),"OK","Check type"))))))))</x:f>
      </x:c>
    </x:row>
    <x:row r="76" ht="23" customHeight="1">
      <x:c r="A76" s="9"/>
      <x:c r="B76" s="9"/>
      <x:c r="C76" s="10"/>
      <x:c r="D76" s="9"/>
      <x:c r="E76" s="12"/>
      <x:c r="F76" s="11" t="str">
        <x:f>IF(COUNTA(A76:E76)=0,"",IF(A76="","Missing attempt ID",IF(COUNTIFS($A$10:$A$509,A76)&lt;&gt;1,"Duplicate attempt ID",IF(COUNTIFS('Periods'!$A$10:$A$309,B76)&lt;&gt;1,"Check period ID",IF(NOT(ISNUMBER(C76)),"Check date",IF(NOT(ISNUMBER(E76)),"Missing amount",IF(E76&lt;0,"Use positive amount",IF(OR(D76="Settled",D76="Failed",D76="Pending",D76="Refund"),"OK","Check type"))))))))</x:f>
      </x:c>
    </x:row>
    <x:row r="77" ht="23" customHeight="1">
      <x:c r="A77" s="9"/>
      <x:c r="B77" s="9"/>
      <x:c r="C77" s="10"/>
      <x:c r="D77" s="9"/>
      <x:c r="E77" s="12"/>
      <x:c r="F77" s="11" t="str">
        <x:f>IF(COUNTA(A77:E77)=0,"",IF(A77="","Missing attempt ID",IF(COUNTIFS($A$10:$A$509,A77)&lt;&gt;1,"Duplicate attempt ID",IF(COUNTIFS('Periods'!$A$10:$A$309,B77)&lt;&gt;1,"Check period ID",IF(NOT(ISNUMBER(C77)),"Check date",IF(NOT(ISNUMBER(E77)),"Missing amount",IF(E77&lt;0,"Use positive amount",IF(OR(D77="Settled",D77="Failed",D77="Pending",D77="Refund"),"OK","Check type"))))))))</x:f>
      </x:c>
    </x:row>
    <x:row r="78" ht="23" customHeight="1">
      <x:c r="A78" s="9"/>
      <x:c r="B78" s="9"/>
      <x:c r="C78" s="10"/>
      <x:c r="D78" s="9"/>
      <x:c r="E78" s="12"/>
      <x:c r="F78" s="11" t="str">
        <x:f>IF(COUNTA(A78:E78)=0,"",IF(A78="","Missing attempt ID",IF(COUNTIFS($A$10:$A$509,A78)&lt;&gt;1,"Duplicate attempt ID",IF(COUNTIFS('Periods'!$A$10:$A$309,B78)&lt;&gt;1,"Check period ID",IF(NOT(ISNUMBER(C78)),"Check date",IF(NOT(ISNUMBER(E78)),"Missing amount",IF(E78&lt;0,"Use positive amount",IF(OR(D78="Settled",D78="Failed",D78="Pending",D78="Refund"),"OK","Check type"))))))))</x:f>
      </x:c>
    </x:row>
    <x:row r="79" ht="23" customHeight="1">
      <x:c r="A79" s="9"/>
      <x:c r="B79" s="9"/>
      <x:c r="C79" s="10"/>
      <x:c r="D79" s="9"/>
      <x:c r="E79" s="12"/>
      <x:c r="F79" s="11" t="str">
        <x:f>IF(COUNTA(A79:E79)=0,"",IF(A79="","Missing attempt ID",IF(COUNTIFS($A$10:$A$509,A79)&lt;&gt;1,"Duplicate attempt ID",IF(COUNTIFS('Periods'!$A$10:$A$309,B79)&lt;&gt;1,"Check period ID",IF(NOT(ISNUMBER(C79)),"Check date",IF(NOT(ISNUMBER(E79)),"Missing amount",IF(E79&lt;0,"Use positive amount",IF(OR(D79="Settled",D79="Failed",D79="Pending",D79="Refund"),"OK","Check type"))))))))</x:f>
      </x:c>
    </x:row>
    <x:row r="80" ht="23" customHeight="1">
      <x:c r="A80" s="9"/>
      <x:c r="B80" s="9"/>
      <x:c r="C80" s="10"/>
      <x:c r="D80" s="9"/>
      <x:c r="E80" s="12"/>
      <x:c r="F80" s="11" t="str">
        <x:f>IF(COUNTA(A80:E80)=0,"",IF(A80="","Missing attempt ID",IF(COUNTIFS($A$10:$A$509,A80)&lt;&gt;1,"Duplicate attempt ID",IF(COUNTIFS('Periods'!$A$10:$A$309,B80)&lt;&gt;1,"Check period ID",IF(NOT(ISNUMBER(C80)),"Check date",IF(NOT(ISNUMBER(E80)),"Missing amount",IF(E80&lt;0,"Use positive amount",IF(OR(D80="Settled",D80="Failed",D80="Pending",D80="Refund"),"OK","Check type"))))))))</x:f>
      </x:c>
    </x:row>
    <x:row r="81" ht="23" customHeight="1">
      <x:c r="A81" s="9"/>
      <x:c r="B81" s="9"/>
      <x:c r="C81" s="10"/>
      <x:c r="D81" s="9"/>
      <x:c r="E81" s="12"/>
      <x:c r="F81" s="11" t="str">
        <x:f>IF(COUNTA(A81:E81)=0,"",IF(A81="","Missing attempt ID",IF(COUNTIFS($A$10:$A$509,A81)&lt;&gt;1,"Duplicate attempt ID",IF(COUNTIFS('Periods'!$A$10:$A$309,B81)&lt;&gt;1,"Check period ID",IF(NOT(ISNUMBER(C81)),"Check date",IF(NOT(ISNUMBER(E81)),"Missing amount",IF(E81&lt;0,"Use positive amount",IF(OR(D81="Settled",D81="Failed",D81="Pending",D81="Refund"),"OK","Check type"))))))))</x:f>
      </x:c>
    </x:row>
    <x:row r="82" ht="23" customHeight="1">
      <x:c r="A82" s="9"/>
      <x:c r="B82" s="9"/>
      <x:c r="C82" s="10"/>
      <x:c r="D82" s="9"/>
      <x:c r="E82" s="12"/>
      <x:c r="F82" s="11" t="str">
        <x:f>IF(COUNTA(A82:E82)=0,"",IF(A82="","Missing attempt ID",IF(COUNTIFS($A$10:$A$509,A82)&lt;&gt;1,"Duplicate attempt ID",IF(COUNTIFS('Periods'!$A$10:$A$309,B82)&lt;&gt;1,"Check period ID",IF(NOT(ISNUMBER(C82)),"Check date",IF(NOT(ISNUMBER(E82)),"Missing amount",IF(E82&lt;0,"Use positive amount",IF(OR(D82="Settled",D82="Failed",D82="Pending",D82="Refund"),"OK","Check type"))))))))</x:f>
      </x:c>
    </x:row>
    <x:row r="83" ht="23" customHeight="1">
      <x:c r="A83" s="9"/>
      <x:c r="B83" s="9"/>
      <x:c r="C83" s="10"/>
      <x:c r="D83" s="9"/>
      <x:c r="E83" s="12"/>
      <x:c r="F83" s="11" t="str">
        <x:f>IF(COUNTA(A83:E83)=0,"",IF(A83="","Missing attempt ID",IF(COUNTIFS($A$10:$A$509,A83)&lt;&gt;1,"Duplicate attempt ID",IF(COUNTIFS('Periods'!$A$10:$A$309,B83)&lt;&gt;1,"Check period ID",IF(NOT(ISNUMBER(C83)),"Check date",IF(NOT(ISNUMBER(E83)),"Missing amount",IF(E83&lt;0,"Use positive amount",IF(OR(D83="Settled",D83="Failed",D83="Pending",D83="Refund"),"OK","Check type"))))))))</x:f>
      </x:c>
    </x:row>
    <x:row r="84" ht="23" customHeight="1">
      <x:c r="A84" s="9"/>
      <x:c r="B84" s="9"/>
      <x:c r="C84" s="10"/>
      <x:c r="D84" s="9"/>
      <x:c r="E84" s="12"/>
      <x:c r="F84" s="11" t="str">
        <x:f>IF(COUNTA(A84:E84)=0,"",IF(A84="","Missing attempt ID",IF(COUNTIFS($A$10:$A$509,A84)&lt;&gt;1,"Duplicate attempt ID",IF(COUNTIFS('Periods'!$A$10:$A$309,B84)&lt;&gt;1,"Check period ID",IF(NOT(ISNUMBER(C84)),"Check date",IF(NOT(ISNUMBER(E84)),"Missing amount",IF(E84&lt;0,"Use positive amount",IF(OR(D84="Settled",D84="Failed",D84="Pending",D84="Refund"),"OK","Check type"))))))))</x:f>
      </x:c>
    </x:row>
    <x:row r="85" ht="23" customHeight="1">
      <x:c r="A85" s="9"/>
      <x:c r="B85" s="9"/>
      <x:c r="C85" s="10"/>
      <x:c r="D85" s="9"/>
      <x:c r="E85" s="12"/>
      <x:c r="F85" s="11" t="str">
        <x:f>IF(COUNTA(A85:E85)=0,"",IF(A85="","Missing attempt ID",IF(COUNTIFS($A$10:$A$509,A85)&lt;&gt;1,"Duplicate attempt ID",IF(COUNTIFS('Periods'!$A$10:$A$309,B85)&lt;&gt;1,"Check period ID",IF(NOT(ISNUMBER(C85)),"Check date",IF(NOT(ISNUMBER(E85)),"Missing amount",IF(E85&lt;0,"Use positive amount",IF(OR(D85="Settled",D85="Failed",D85="Pending",D85="Refund"),"OK","Check type"))))))))</x:f>
      </x:c>
    </x:row>
    <x:row r="86" ht="23" customHeight="1">
      <x:c r="A86" s="9"/>
      <x:c r="B86" s="9"/>
      <x:c r="C86" s="10"/>
      <x:c r="D86" s="9"/>
      <x:c r="E86" s="12"/>
      <x:c r="F86" s="11" t="str">
        <x:f>IF(COUNTA(A86:E86)=0,"",IF(A86="","Missing attempt ID",IF(COUNTIFS($A$10:$A$509,A86)&lt;&gt;1,"Duplicate attempt ID",IF(COUNTIFS('Periods'!$A$10:$A$309,B86)&lt;&gt;1,"Check period ID",IF(NOT(ISNUMBER(C86)),"Check date",IF(NOT(ISNUMBER(E86)),"Missing amount",IF(E86&lt;0,"Use positive amount",IF(OR(D86="Settled",D86="Failed",D86="Pending",D86="Refund"),"OK","Check type"))))))))</x:f>
      </x:c>
    </x:row>
    <x:row r="87" ht="23" customHeight="1">
      <x:c r="A87" s="9"/>
      <x:c r="B87" s="9"/>
      <x:c r="C87" s="10"/>
      <x:c r="D87" s="9"/>
      <x:c r="E87" s="12"/>
      <x:c r="F87" s="11" t="str">
        <x:f>IF(COUNTA(A87:E87)=0,"",IF(A87="","Missing attempt ID",IF(COUNTIFS($A$10:$A$509,A87)&lt;&gt;1,"Duplicate attempt ID",IF(COUNTIFS('Periods'!$A$10:$A$309,B87)&lt;&gt;1,"Check period ID",IF(NOT(ISNUMBER(C87)),"Check date",IF(NOT(ISNUMBER(E87)),"Missing amount",IF(E87&lt;0,"Use positive amount",IF(OR(D87="Settled",D87="Failed",D87="Pending",D87="Refund"),"OK","Check type"))))))))</x:f>
      </x:c>
    </x:row>
    <x:row r="88" ht="23" customHeight="1">
      <x:c r="A88" s="9"/>
      <x:c r="B88" s="9"/>
      <x:c r="C88" s="10"/>
      <x:c r="D88" s="9"/>
      <x:c r="E88" s="12"/>
      <x:c r="F88" s="11" t="str">
        <x:f>IF(COUNTA(A88:E88)=0,"",IF(A88="","Missing attempt ID",IF(COUNTIFS($A$10:$A$509,A88)&lt;&gt;1,"Duplicate attempt ID",IF(COUNTIFS('Periods'!$A$10:$A$309,B88)&lt;&gt;1,"Check period ID",IF(NOT(ISNUMBER(C88)),"Check date",IF(NOT(ISNUMBER(E88)),"Missing amount",IF(E88&lt;0,"Use positive amount",IF(OR(D88="Settled",D88="Failed",D88="Pending",D88="Refund"),"OK","Check type"))))))))</x:f>
      </x:c>
    </x:row>
    <x:row r="89" ht="23" customHeight="1">
      <x:c r="A89" s="9"/>
      <x:c r="B89" s="9"/>
      <x:c r="C89" s="10"/>
      <x:c r="D89" s="9"/>
      <x:c r="E89" s="12"/>
      <x:c r="F89" s="11" t="str">
        <x:f>IF(COUNTA(A89:E89)=0,"",IF(A89="","Missing attempt ID",IF(COUNTIFS($A$10:$A$509,A89)&lt;&gt;1,"Duplicate attempt ID",IF(COUNTIFS('Periods'!$A$10:$A$309,B89)&lt;&gt;1,"Check period ID",IF(NOT(ISNUMBER(C89)),"Check date",IF(NOT(ISNUMBER(E89)),"Missing amount",IF(E89&lt;0,"Use positive amount",IF(OR(D89="Settled",D89="Failed",D89="Pending",D89="Refund"),"OK","Check type"))))))))</x:f>
      </x:c>
    </x:row>
    <x:row r="90" ht="23" customHeight="1">
      <x:c r="A90" s="9"/>
      <x:c r="B90" s="9"/>
      <x:c r="C90" s="10"/>
      <x:c r="D90" s="9"/>
      <x:c r="E90" s="12"/>
      <x:c r="F90" s="11" t="str">
        <x:f>IF(COUNTA(A90:E90)=0,"",IF(A90="","Missing attempt ID",IF(COUNTIFS($A$10:$A$509,A90)&lt;&gt;1,"Duplicate attempt ID",IF(COUNTIFS('Periods'!$A$10:$A$309,B90)&lt;&gt;1,"Check period ID",IF(NOT(ISNUMBER(C90)),"Check date",IF(NOT(ISNUMBER(E90)),"Missing amount",IF(E90&lt;0,"Use positive amount",IF(OR(D90="Settled",D90="Failed",D90="Pending",D90="Refund"),"OK","Check type"))))))))</x:f>
      </x:c>
    </x:row>
    <x:row r="91" ht="23" customHeight="1">
      <x:c r="A91" s="9"/>
      <x:c r="B91" s="9"/>
      <x:c r="C91" s="10"/>
      <x:c r="D91" s="9"/>
      <x:c r="E91" s="12"/>
      <x:c r="F91" s="11" t="str">
        <x:f>IF(COUNTA(A91:E91)=0,"",IF(A91="","Missing attempt ID",IF(COUNTIFS($A$10:$A$509,A91)&lt;&gt;1,"Duplicate attempt ID",IF(COUNTIFS('Periods'!$A$10:$A$309,B91)&lt;&gt;1,"Check period ID",IF(NOT(ISNUMBER(C91)),"Check date",IF(NOT(ISNUMBER(E91)),"Missing amount",IF(E91&lt;0,"Use positive amount",IF(OR(D91="Settled",D91="Failed",D91="Pending",D91="Refund"),"OK","Check type"))))))))</x:f>
      </x:c>
    </x:row>
    <x:row r="92" ht="23" customHeight="1">
      <x:c r="A92" s="9"/>
      <x:c r="B92" s="9"/>
      <x:c r="C92" s="10"/>
      <x:c r="D92" s="9"/>
      <x:c r="E92" s="12"/>
      <x:c r="F92" s="11" t="str">
        <x:f>IF(COUNTA(A92:E92)=0,"",IF(A92="","Missing attempt ID",IF(COUNTIFS($A$10:$A$509,A92)&lt;&gt;1,"Duplicate attempt ID",IF(COUNTIFS('Periods'!$A$10:$A$309,B92)&lt;&gt;1,"Check period ID",IF(NOT(ISNUMBER(C92)),"Check date",IF(NOT(ISNUMBER(E92)),"Missing amount",IF(E92&lt;0,"Use positive amount",IF(OR(D92="Settled",D92="Failed",D92="Pending",D92="Refund"),"OK","Check type"))))))))</x:f>
      </x:c>
    </x:row>
    <x:row r="93" ht="23" customHeight="1">
      <x:c r="A93" s="9"/>
      <x:c r="B93" s="9"/>
      <x:c r="C93" s="10"/>
      <x:c r="D93" s="9"/>
      <x:c r="E93" s="12"/>
      <x:c r="F93" s="11" t="str">
        <x:f>IF(COUNTA(A93:E93)=0,"",IF(A93="","Missing attempt ID",IF(COUNTIFS($A$10:$A$509,A93)&lt;&gt;1,"Duplicate attempt ID",IF(COUNTIFS('Periods'!$A$10:$A$309,B93)&lt;&gt;1,"Check period ID",IF(NOT(ISNUMBER(C93)),"Check date",IF(NOT(ISNUMBER(E93)),"Missing amount",IF(E93&lt;0,"Use positive amount",IF(OR(D93="Settled",D93="Failed",D93="Pending",D93="Refund"),"OK","Check type"))))))))</x:f>
      </x:c>
    </x:row>
    <x:row r="94" ht="23" customHeight="1">
      <x:c r="A94" s="9"/>
      <x:c r="B94" s="9"/>
      <x:c r="C94" s="10"/>
      <x:c r="D94" s="9"/>
      <x:c r="E94" s="12"/>
      <x:c r="F94" s="11" t="str">
        <x:f>IF(COUNTA(A94:E94)=0,"",IF(A94="","Missing attempt ID",IF(COUNTIFS($A$10:$A$509,A94)&lt;&gt;1,"Duplicate attempt ID",IF(COUNTIFS('Periods'!$A$10:$A$309,B94)&lt;&gt;1,"Check period ID",IF(NOT(ISNUMBER(C94)),"Check date",IF(NOT(ISNUMBER(E94)),"Missing amount",IF(E94&lt;0,"Use positive amount",IF(OR(D94="Settled",D94="Failed",D94="Pending",D94="Refund"),"OK","Check type"))))))))</x:f>
      </x:c>
    </x:row>
    <x:row r="95" ht="23" customHeight="1">
      <x:c r="A95" s="9"/>
      <x:c r="B95" s="9"/>
      <x:c r="C95" s="10"/>
      <x:c r="D95" s="9"/>
      <x:c r="E95" s="12"/>
      <x:c r="F95" s="11" t="str">
        <x:f>IF(COUNTA(A95:E95)=0,"",IF(A95="","Missing attempt ID",IF(COUNTIFS($A$10:$A$509,A95)&lt;&gt;1,"Duplicate attempt ID",IF(COUNTIFS('Periods'!$A$10:$A$309,B95)&lt;&gt;1,"Check period ID",IF(NOT(ISNUMBER(C95)),"Check date",IF(NOT(ISNUMBER(E95)),"Missing amount",IF(E95&lt;0,"Use positive amount",IF(OR(D95="Settled",D95="Failed",D95="Pending",D95="Refund"),"OK","Check type"))))))))</x:f>
      </x:c>
    </x:row>
    <x:row r="96" ht="23" customHeight="1">
      <x:c r="A96" s="9"/>
      <x:c r="B96" s="9"/>
      <x:c r="C96" s="10"/>
      <x:c r="D96" s="9"/>
      <x:c r="E96" s="12"/>
      <x:c r="F96" s="11" t="str">
        <x:f>IF(COUNTA(A96:E96)=0,"",IF(A96="","Missing attempt ID",IF(COUNTIFS($A$10:$A$509,A96)&lt;&gt;1,"Duplicate attempt ID",IF(COUNTIFS('Periods'!$A$10:$A$309,B96)&lt;&gt;1,"Check period ID",IF(NOT(ISNUMBER(C96)),"Check date",IF(NOT(ISNUMBER(E96)),"Missing amount",IF(E96&lt;0,"Use positive amount",IF(OR(D96="Settled",D96="Failed",D96="Pending",D96="Refund"),"OK","Check type"))))))))</x:f>
      </x:c>
    </x:row>
    <x:row r="97" ht="23" customHeight="1">
      <x:c r="A97" s="9"/>
      <x:c r="B97" s="9"/>
      <x:c r="C97" s="10"/>
      <x:c r="D97" s="9"/>
      <x:c r="E97" s="12"/>
      <x:c r="F97" s="11" t="str">
        <x:f>IF(COUNTA(A97:E97)=0,"",IF(A97="","Missing attempt ID",IF(COUNTIFS($A$10:$A$509,A97)&lt;&gt;1,"Duplicate attempt ID",IF(COUNTIFS('Periods'!$A$10:$A$309,B97)&lt;&gt;1,"Check period ID",IF(NOT(ISNUMBER(C97)),"Check date",IF(NOT(ISNUMBER(E97)),"Missing amount",IF(E97&lt;0,"Use positive amount",IF(OR(D97="Settled",D97="Failed",D97="Pending",D97="Refund"),"OK","Check type"))))))))</x:f>
      </x:c>
    </x:row>
    <x:row r="98" ht="23" customHeight="1">
      <x:c r="A98" s="9"/>
      <x:c r="B98" s="9"/>
      <x:c r="C98" s="10"/>
      <x:c r="D98" s="9"/>
      <x:c r="E98" s="12"/>
      <x:c r="F98" s="11" t="str">
        <x:f>IF(COUNTA(A98:E98)=0,"",IF(A98="","Missing attempt ID",IF(COUNTIFS($A$10:$A$509,A98)&lt;&gt;1,"Duplicate attempt ID",IF(COUNTIFS('Periods'!$A$10:$A$309,B98)&lt;&gt;1,"Check period ID",IF(NOT(ISNUMBER(C98)),"Check date",IF(NOT(ISNUMBER(E98)),"Missing amount",IF(E98&lt;0,"Use positive amount",IF(OR(D98="Settled",D98="Failed",D98="Pending",D98="Refund"),"OK","Check type"))))))))</x:f>
      </x:c>
    </x:row>
    <x:row r="99" ht="23" customHeight="1">
      <x:c r="A99" s="9"/>
      <x:c r="B99" s="9"/>
      <x:c r="C99" s="10"/>
      <x:c r="D99" s="9"/>
      <x:c r="E99" s="12"/>
      <x:c r="F99" s="11" t="str">
        <x:f>IF(COUNTA(A99:E99)=0,"",IF(A99="","Missing attempt ID",IF(COUNTIFS($A$10:$A$509,A99)&lt;&gt;1,"Duplicate attempt ID",IF(COUNTIFS('Periods'!$A$10:$A$309,B99)&lt;&gt;1,"Check period ID",IF(NOT(ISNUMBER(C99)),"Check date",IF(NOT(ISNUMBER(E99)),"Missing amount",IF(E99&lt;0,"Use positive amount",IF(OR(D99="Settled",D99="Failed",D99="Pending",D99="Refund"),"OK","Check type"))))))))</x:f>
      </x:c>
    </x:row>
    <x:row r="100" ht="23" customHeight="1">
      <x:c r="A100" s="9"/>
      <x:c r="B100" s="9"/>
      <x:c r="C100" s="10"/>
      <x:c r="D100" s="9"/>
      <x:c r="E100" s="12"/>
      <x:c r="F100" s="11" t="str">
        <x:f>IF(COUNTA(A100:E100)=0,"",IF(A100="","Missing attempt ID",IF(COUNTIFS($A$10:$A$509,A100)&lt;&gt;1,"Duplicate attempt ID",IF(COUNTIFS('Periods'!$A$10:$A$309,B100)&lt;&gt;1,"Check period ID",IF(NOT(ISNUMBER(C100)),"Check date",IF(NOT(ISNUMBER(E100)),"Missing amount",IF(E100&lt;0,"Use positive amount",IF(OR(D100="Settled",D100="Failed",D100="Pending",D100="Refund"),"OK","Check type"))))))))</x:f>
      </x:c>
    </x:row>
    <x:row r="101" ht="23" customHeight="1">
      <x:c r="A101" s="9"/>
      <x:c r="B101" s="9"/>
      <x:c r="C101" s="10"/>
      <x:c r="D101" s="9"/>
      <x:c r="E101" s="12"/>
      <x:c r="F101" s="11" t="str">
        <x:f>IF(COUNTA(A101:E101)=0,"",IF(A101="","Missing attempt ID",IF(COUNTIFS($A$10:$A$509,A101)&lt;&gt;1,"Duplicate attempt ID",IF(COUNTIFS('Periods'!$A$10:$A$309,B101)&lt;&gt;1,"Check period ID",IF(NOT(ISNUMBER(C101)),"Check date",IF(NOT(ISNUMBER(E101)),"Missing amount",IF(E101&lt;0,"Use positive amount",IF(OR(D101="Settled",D101="Failed",D101="Pending",D101="Refund"),"OK","Check type"))))))))</x:f>
      </x:c>
    </x:row>
    <x:row r="102" ht="23" customHeight="1">
      <x:c r="A102" s="9"/>
      <x:c r="B102" s="9"/>
      <x:c r="C102" s="10"/>
      <x:c r="D102" s="9"/>
      <x:c r="E102" s="12"/>
      <x:c r="F102" s="11" t="str">
        <x:f>IF(COUNTA(A102:E102)=0,"",IF(A102="","Missing attempt ID",IF(COUNTIFS($A$10:$A$509,A102)&lt;&gt;1,"Duplicate attempt ID",IF(COUNTIFS('Periods'!$A$10:$A$309,B102)&lt;&gt;1,"Check period ID",IF(NOT(ISNUMBER(C102)),"Check date",IF(NOT(ISNUMBER(E102)),"Missing amount",IF(E102&lt;0,"Use positive amount",IF(OR(D102="Settled",D102="Failed",D102="Pending",D102="Refund"),"OK","Check type"))))))))</x:f>
      </x:c>
    </x:row>
    <x:row r="103" ht="23" customHeight="1">
      <x:c r="A103" s="9"/>
      <x:c r="B103" s="9"/>
      <x:c r="C103" s="10"/>
      <x:c r="D103" s="9"/>
      <x:c r="E103" s="12"/>
      <x:c r="F103" s="11" t="str">
        <x:f>IF(COUNTA(A103:E103)=0,"",IF(A103="","Missing attempt ID",IF(COUNTIFS($A$10:$A$509,A103)&lt;&gt;1,"Duplicate attempt ID",IF(COUNTIFS('Periods'!$A$10:$A$309,B103)&lt;&gt;1,"Check period ID",IF(NOT(ISNUMBER(C103)),"Check date",IF(NOT(ISNUMBER(E103)),"Missing amount",IF(E103&lt;0,"Use positive amount",IF(OR(D103="Settled",D103="Failed",D103="Pending",D103="Refund"),"OK","Check type"))))))))</x:f>
      </x:c>
    </x:row>
    <x:row r="104" ht="23" customHeight="1">
      <x:c r="A104" s="9"/>
      <x:c r="B104" s="9"/>
      <x:c r="C104" s="10"/>
      <x:c r="D104" s="9"/>
      <x:c r="E104" s="12"/>
      <x:c r="F104" s="11" t="str">
        <x:f>IF(COUNTA(A104:E104)=0,"",IF(A104="","Missing attempt ID",IF(COUNTIFS($A$10:$A$509,A104)&lt;&gt;1,"Duplicate attempt ID",IF(COUNTIFS('Periods'!$A$10:$A$309,B104)&lt;&gt;1,"Check period ID",IF(NOT(ISNUMBER(C104)),"Check date",IF(NOT(ISNUMBER(E104)),"Missing amount",IF(E104&lt;0,"Use positive amount",IF(OR(D104="Settled",D104="Failed",D104="Pending",D104="Refund"),"OK","Check type"))))))))</x:f>
      </x:c>
    </x:row>
    <x:row r="105" ht="23" customHeight="1">
      <x:c r="A105" s="9"/>
      <x:c r="B105" s="9"/>
      <x:c r="C105" s="10"/>
      <x:c r="D105" s="9"/>
      <x:c r="E105" s="12"/>
      <x:c r="F105" s="11" t="str">
        <x:f>IF(COUNTA(A105:E105)=0,"",IF(A105="","Missing attempt ID",IF(COUNTIFS($A$10:$A$509,A105)&lt;&gt;1,"Duplicate attempt ID",IF(COUNTIFS('Periods'!$A$10:$A$309,B105)&lt;&gt;1,"Check period ID",IF(NOT(ISNUMBER(C105)),"Check date",IF(NOT(ISNUMBER(E105)),"Missing amount",IF(E105&lt;0,"Use positive amount",IF(OR(D105="Settled",D105="Failed",D105="Pending",D105="Refund"),"OK","Check type"))))))))</x:f>
      </x:c>
    </x:row>
    <x:row r="106" ht="23" customHeight="1">
      <x:c r="A106" s="9"/>
      <x:c r="B106" s="9"/>
      <x:c r="C106" s="10"/>
      <x:c r="D106" s="9"/>
      <x:c r="E106" s="12"/>
      <x:c r="F106" s="11" t="str">
        <x:f>IF(COUNTA(A106:E106)=0,"",IF(A106="","Missing attempt ID",IF(COUNTIFS($A$10:$A$509,A106)&lt;&gt;1,"Duplicate attempt ID",IF(COUNTIFS('Periods'!$A$10:$A$309,B106)&lt;&gt;1,"Check period ID",IF(NOT(ISNUMBER(C106)),"Check date",IF(NOT(ISNUMBER(E106)),"Missing amount",IF(E106&lt;0,"Use positive amount",IF(OR(D106="Settled",D106="Failed",D106="Pending",D106="Refund"),"OK","Check type"))))))))</x:f>
      </x:c>
    </x:row>
    <x:row r="107" ht="23" customHeight="1">
      <x:c r="A107" s="9"/>
      <x:c r="B107" s="9"/>
      <x:c r="C107" s="10"/>
      <x:c r="D107" s="9"/>
      <x:c r="E107" s="12"/>
      <x:c r="F107" s="11" t="str">
        <x:f>IF(COUNTA(A107:E107)=0,"",IF(A107="","Missing attempt ID",IF(COUNTIFS($A$10:$A$509,A107)&lt;&gt;1,"Duplicate attempt ID",IF(COUNTIFS('Periods'!$A$10:$A$309,B107)&lt;&gt;1,"Check period ID",IF(NOT(ISNUMBER(C107)),"Check date",IF(NOT(ISNUMBER(E107)),"Missing amount",IF(E107&lt;0,"Use positive amount",IF(OR(D107="Settled",D107="Failed",D107="Pending",D107="Refund"),"OK","Check type"))))))))</x:f>
      </x:c>
    </x:row>
    <x:row r="108" ht="23" customHeight="1">
      <x:c r="A108" s="9"/>
      <x:c r="B108" s="9"/>
      <x:c r="C108" s="10"/>
      <x:c r="D108" s="9"/>
      <x:c r="E108" s="12"/>
      <x:c r="F108" s="11" t="str">
        <x:f>IF(COUNTA(A108:E108)=0,"",IF(A108="","Missing attempt ID",IF(COUNTIFS($A$10:$A$509,A108)&lt;&gt;1,"Duplicate attempt ID",IF(COUNTIFS('Periods'!$A$10:$A$309,B108)&lt;&gt;1,"Check period ID",IF(NOT(ISNUMBER(C108)),"Check date",IF(NOT(ISNUMBER(E108)),"Missing amount",IF(E108&lt;0,"Use positive amount",IF(OR(D108="Settled",D108="Failed",D108="Pending",D108="Refund"),"OK","Check type"))))))))</x:f>
      </x:c>
    </x:row>
    <x:row r="109" ht="23" customHeight="1">
      <x:c r="A109" s="9"/>
      <x:c r="B109" s="9"/>
      <x:c r="C109" s="10"/>
      <x:c r="D109" s="9"/>
      <x:c r="E109" s="12"/>
      <x:c r="F109" s="11" t="str">
        <x:f>IF(COUNTA(A109:E109)=0,"",IF(A109="","Missing attempt ID",IF(COUNTIFS($A$10:$A$509,A109)&lt;&gt;1,"Duplicate attempt ID",IF(COUNTIFS('Periods'!$A$10:$A$309,B109)&lt;&gt;1,"Check period ID",IF(NOT(ISNUMBER(C109)),"Check date",IF(NOT(ISNUMBER(E109)),"Missing amount",IF(E109&lt;0,"Use positive amount",IF(OR(D109="Settled",D109="Failed",D109="Pending",D109="Refund"),"OK","Check type"))))))))</x:f>
      </x:c>
    </x:row>
    <x:row r="110" ht="23" customHeight="1">
      <x:c r="A110" s="9"/>
      <x:c r="B110" s="9"/>
      <x:c r="C110" s="10"/>
      <x:c r="D110" s="9"/>
      <x:c r="E110" s="12"/>
      <x:c r="F110" s="11" t="str">
        <x:f>IF(COUNTA(A110:E110)=0,"",IF(A110="","Missing attempt ID",IF(COUNTIFS($A$10:$A$509,A110)&lt;&gt;1,"Duplicate attempt ID",IF(COUNTIFS('Periods'!$A$10:$A$309,B110)&lt;&gt;1,"Check period ID",IF(NOT(ISNUMBER(C110)),"Check date",IF(NOT(ISNUMBER(E110)),"Missing amount",IF(E110&lt;0,"Use positive amount",IF(OR(D110="Settled",D110="Failed",D110="Pending",D110="Refund"),"OK","Check type"))))))))</x:f>
      </x:c>
    </x:row>
    <x:row r="111" ht="23" customHeight="1">
      <x:c r="A111" s="9"/>
      <x:c r="B111" s="9"/>
      <x:c r="C111" s="10"/>
      <x:c r="D111" s="9"/>
      <x:c r="E111" s="12"/>
      <x:c r="F111" s="11" t="str">
        <x:f>IF(COUNTA(A111:E111)=0,"",IF(A111="","Missing attempt ID",IF(COUNTIFS($A$10:$A$509,A111)&lt;&gt;1,"Duplicate attempt ID",IF(COUNTIFS('Periods'!$A$10:$A$309,B111)&lt;&gt;1,"Check period ID",IF(NOT(ISNUMBER(C111)),"Check date",IF(NOT(ISNUMBER(E111)),"Missing amount",IF(E111&lt;0,"Use positive amount",IF(OR(D111="Settled",D111="Failed",D111="Pending",D111="Refund"),"OK","Check type"))))))))</x:f>
      </x:c>
    </x:row>
    <x:row r="112" ht="23" customHeight="1">
      <x:c r="A112" s="9"/>
      <x:c r="B112" s="9"/>
      <x:c r="C112" s="10"/>
      <x:c r="D112" s="9"/>
      <x:c r="E112" s="12"/>
      <x:c r="F112" s="11" t="str">
        <x:f>IF(COUNTA(A112:E112)=0,"",IF(A112="","Missing attempt ID",IF(COUNTIFS($A$10:$A$509,A112)&lt;&gt;1,"Duplicate attempt ID",IF(COUNTIFS('Periods'!$A$10:$A$309,B112)&lt;&gt;1,"Check period ID",IF(NOT(ISNUMBER(C112)),"Check date",IF(NOT(ISNUMBER(E112)),"Missing amount",IF(E112&lt;0,"Use positive amount",IF(OR(D112="Settled",D112="Failed",D112="Pending",D112="Refund"),"OK","Check type"))))))))</x:f>
      </x:c>
    </x:row>
    <x:row r="113" ht="23" customHeight="1">
      <x:c r="A113" s="9"/>
      <x:c r="B113" s="9"/>
      <x:c r="C113" s="10"/>
      <x:c r="D113" s="9"/>
      <x:c r="E113" s="12"/>
      <x:c r="F113" s="11" t="str">
        <x:f>IF(COUNTA(A113:E113)=0,"",IF(A113="","Missing attempt ID",IF(COUNTIFS($A$10:$A$509,A113)&lt;&gt;1,"Duplicate attempt ID",IF(COUNTIFS('Periods'!$A$10:$A$309,B113)&lt;&gt;1,"Check period ID",IF(NOT(ISNUMBER(C113)),"Check date",IF(NOT(ISNUMBER(E113)),"Missing amount",IF(E113&lt;0,"Use positive amount",IF(OR(D113="Settled",D113="Failed",D113="Pending",D113="Refund"),"OK","Check type"))))))))</x:f>
      </x:c>
    </x:row>
    <x:row r="114" ht="23" customHeight="1">
      <x:c r="A114" s="9"/>
      <x:c r="B114" s="9"/>
      <x:c r="C114" s="10"/>
      <x:c r="D114" s="9"/>
      <x:c r="E114" s="12"/>
      <x:c r="F114" s="11" t="str">
        <x:f>IF(COUNTA(A114:E114)=0,"",IF(A114="","Missing attempt ID",IF(COUNTIFS($A$10:$A$509,A114)&lt;&gt;1,"Duplicate attempt ID",IF(COUNTIFS('Periods'!$A$10:$A$309,B114)&lt;&gt;1,"Check period ID",IF(NOT(ISNUMBER(C114)),"Check date",IF(NOT(ISNUMBER(E114)),"Missing amount",IF(E114&lt;0,"Use positive amount",IF(OR(D114="Settled",D114="Failed",D114="Pending",D114="Refund"),"OK","Check type"))))))))</x:f>
      </x:c>
    </x:row>
    <x:row r="115" ht="23" customHeight="1">
      <x:c r="A115" s="9"/>
      <x:c r="B115" s="9"/>
      <x:c r="C115" s="10"/>
      <x:c r="D115" s="9"/>
      <x:c r="E115" s="12"/>
      <x:c r="F115" s="11" t="str">
        <x:f>IF(COUNTA(A115:E115)=0,"",IF(A115="","Missing attempt ID",IF(COUNTIFS($A$10:$A$509,A115)&lt;&gt;1,"Duplicate attempt ID",IF(COUNTIFS('Periods'!$A$10:$A$309,B115)&lt;&gt;1,"Check period ID",IF(NOT(ISNUMBER(C115)),"Check date",IF(NOT(ISNUMBER(E115)),"Missing amount",IF(E115&lt;0,"Use positive amount",IF(OR(D115="Settled",D115="Failed",D115="Pending",D115="Refund"),"OK","Check type"))))))))</x:f>
      </x:c>
    </x:row>
    <x:row r="116" ht="23" customHeight="1">
      <x:c r="A116" s="9"/>
      <x:c r="B116" s="9"/>
      <x:c r="C116" s="10"/>
      <x:c r="D116" s="9"/>
      <x:c r="E116" s="12"/>
      <x:c r="F116" s="11" t="str">
        <x:f>IF(COUNTA(A116:E116)=0,"",IF(A116="","Missing attempt ID",IF(COUNTIFS($A$10:$A$509,A116)&lt;&gt;1,"Duplicate attempt ID",IF(COUNTIFS('Periods'!$A$10:$A$309,B116)&lt;&gt;1,"Check period ID",IF(NOT(ISNUMBER(C116)),"Check date",IF(NOT(ISNUMBER(E116)),"Missing amount",IF(E116&lt;0,"Use positive amount",IF(OR(D116="Settled",D116="Failed",D116="Pending",D116="Refund"),"OK","Check type"))))))))</x:f>
      </x:c>
    </x:row>
    <x:row r="117" ht="23" customHeight="1">
      <x:c r="A117" s="9"/>
      <x:c r="B117" s="9"/>
      <x:c r="C117" s="10"/>
      <x:c r="D117" s="9"/>
      <x:c r="E117" s="12"/>
      <x:c r="F117" s="11" t="str">
        <x:f>IF(COUNTA(A117:E117)=0,"",IF(A117="","Missing attempt ID",IF(COUNTIFS($A$10:$A$509,A117)&lt;&gt;1,"Duplicate attempt ID",IF(COUNTIFS('Periods'!$A$10:$A$309,B117)&lt;&gt;1,"Check period ID",IF(NOT(ISNUMBER(C117)),"Check date",IF(NOT(ISNUMBER(E117)),"Missing amount",IF(E117&lt;0,"Use positive amount",IF(OR(D117="Settled",D117="Failed",D117="Pending",D117="Refund"),"OK","Check type"))))))))</x:f>
      </x:c>
    </x:row>
    <x:row r="118" ht="23" customHeight="1">
      <x:c r="A118" s="9"/>
      <x:c r="B118" s="9"/>
      <x:c r="C118" s="10"/>
      <x:c r="D118" s="9"/>
      <x:c r="E118" s="12"/>
      <x:c r="F118" s="11" t="str">
        <x:f>IF(COUNTA(A118:E118)=0,"",IF(A118="","Missing attempt ID",IF(COUNTIFS($A$10:$A$509,A118)&lt;&gt;1,"Duplicate attempt ID",IF(COUNTIFS('Periods'!$A$10:$A$309,B118)&lt;&gt;1,"Check period ID",IF(NOT(ISNUMBER(C118)),"Check date",IF(NOT(ISNUMBER(E118)),"Missing amount",IF(E118&lt;0,"Use positive amount",IF(OR(D118="Settled",D118="Failed",D118="Pending",D118="Refund"),"OK","Check type"))))))))</x:f>
      </x:c>
    </x:row>
    <x:row r="119" ht="23" customHeight="1">
      <x:c r="A119" s="9"/>
      <x:c r="B119" s="9"/>
      <x:c r="C119" s="10"/>
      <x:c r="D119" s="9"/>
      <x:c r="E119" s="12"/>
      <x:c r="F119" s="11" t="str">
        <x:f>IF(COUNTA(A119:E119)=0,"",IF(A119="","Missing attempt ID",IF(COUNTIFS($A$10:$A$509,A119)&lt;&gt;1,"Duplicate attempt ID",IF(COUNTIFS('Periods'!$A$10:$A$309,B119)&lt;&gt;1,"Check period ID",IF(NOT(ISNUMBER(C119)),"Check date",IF(NOT(ISNUMBER(E119)),"Missing amount",IF(E119&lt;0,"Use positive amount",IF(OR(D119="Settled",D119="Failed",D119="Pending",D119="Refund"),"OK","Check type"))))))))</x:f>
      </x:c>
    </x:row>
    <x:row r="120" ht="23" customHeight="1">
      <x:c r="A120" s="9"/>
      <x:c r="B120" s="9"/>
      <x:c r="C120" s="10"/>
      <x:c r="D120" s="9"/>
      <x:c r="E120" s="12"/>
      <x:c r="F120" s="11" t="str">
        <x:f>IF(COUNTA(A120:E120)=0,"",IF(A120="","Missing attempt ID",IF(COUNTIFS($A$10:$A$509,A120)&lt;&gt;1,"Duplicate attempt ID",IF(COUNTIFS('Periods'!$A$10:$A$309,B120)&lt;&gt;1,"Check period ID",IF(NOT(ISNUMBER(C120)),"Check date",IF(NOT(ISNUMBER(E120)),"Missing amount",IF(E120&lt;0,"Use positive amount",IF(OR(D120="Settled",D120="Failed",D120="Pending",D120="Refund"),"OK","Check type"))))))))</x:f>
      </x:c>
    </x:row>
    <x:row r="121" ht="23" customHeight="1">
      <x:c r="A121" s="9"/>
      <x:c r="B121" s="9"/>
      <x:c r="C121" s="10"/>
      <x:c r="D121" s="9"/>
      <x:c r="E121" s="12"/>
      <x:c r="F121" s="11" t="str">
        <x:f>IF(COUNTA(A121:E121)=0,"",IF(A121="","Missing attempt ID",IF(COUNTIFS($A$10:$A$509,A121)&lt;&gt;1,"Duplicate attempt ID",IF(COUNTIFS('Periods'!$A$10:$A$309,B121)&lt;&gt;1,"Check period ID",IF(NOT(ISNUMBER(C121)),"Check date",IF(NOT(ISNUMBER(E121)),"Missing amount",IF(E121&lt;0,"Use positive amount",IF(OR(D121="Settled",D121="Failed",D121="Pending",D121="Refund"),"OK","Check type"))))))))</x:f>
      </x:c>
    </x:row>
    <x:row r="122" ht="23" customHeight="1">
      <x:c r="A122" s="9"/>
      <x:c r="B122" s="9"/>
      <x:c r="C122" s="10"/>
      <x:c r="D122" s="9"/>
      <x:c r="E122" s="12"/>
      <x:c r="F122" s="11" t="str">
        <x:f>IF(COUNTA(A122:E122)=0,"",IF(A122="","Missing attempt ID",IF(COUNTIFS($A$10:$A$509,A122)&lt;&gt;1,"Duplicate attempt ID",IF(COUNTIFS('Periods'!$A$10:$A$309,B122)&lt;&gt;1,"Check period ID",IF(NOT(ISNUMBER(C122)),"Check date",IF(NOT(ISNUMBER(E122)),"Missing amount",IF(E122&lt;0,"Use positive amount",IF(OR(D122="Settled",D122="Failed",D122="Pending",D122="Refund"),"OK","Check type"))))))))</x:f>
      </x:c>
    </x:row>
    <x:row r="123" ht="23" customHeight="1">
      <x:c r="A123" s="9"/>
      <x:c r="B123" s="9"/>
      <x:c r="C123" s="10"/>
      <x:c r="D123" s="9"/>
      <x:c r="E123" s="12"/>
      <x:c r="F123" s="11" t="str">
        <x:f>IF(COUNTA(A123:E123)=0,"",IF(A123="","Missing attempt ID",IF(COUNTIFS($A$10:$A$509,A123)&lt;&gt;1,"Duplicate attempt ID",IF(COUNTIFS('Periods'!$A$10:$A$309,B123)&lt;&gt;1,"Check period ID",IF(NOT(ISNUMBER(C123)),"Check date",IF(NOT(ISNUMBER(E123)),"Missing amount",IF(E123&lt;0,"Use positive amount",IF(OR(D123="Settled",D123="Failed",D123="Pending",D123="Refund"),"OK","Check type"))))))))</x:f>
      </x:c>
    </x:row>
    <x:row r="124" ht="23" customHeight="1">
      <x:c r="A124" s="9"/>
      <x:c r="B124" s="9"/>
      <x:c r="C124" s="10"/>
      <x:c r="D124" s="9"/>
      <x:c r="E124" s="12"/>
      <x:c r="F124" s="11" t="str">
        <x:f>IF(COUNTA(A124:E124)=0,"",IF(A124="","Missing attempt ID",IF(COUNTIFS($A$10:$A$509,A124)&lt;&gt;1,"Duplicate attempt ID",IF(COUNTIFS('Periods'!$A$10:$A$309,B124)&lt;&gt;1,"Check period ID",IF(NOT(ISNUMBER(C124)),"Check date",IF(NOT(ISNUMBER(E124)),"Missing amount",IF(E124&lt;0,"Use positive amount",IF(OR(D124="Settled",D124="Failed",D124="Pending",D124="Refund"),"OK","Check type"))))))))</x:f>
      </x:c>
    </x:row>
    <x:row r="125" ht="23" customHeight="1">
      <x:c r="A125" s="9"/>
      <x:c r="B125" s="9"/>
      <x:c r="C125" s="10"/>
      <x:c r="D125" s="9"/>
      <x:c r="E125" s="12"/>
      <x:c r="F125" s="11" t="str">
        <x:f>IF(COUNTA(A125:E125)=0,"",IF(A125="","Missing attempt ID",IF(COUNTIFS($A$10:$A$509,A125)&lt;&gt;1,"Duplicate attempt ID",IF(COUNTIFS('Periods'!$A$10:$A$309,B125)&lt;&gt;1,"Check period ID",IF(NOT(ISNUMBER(C125)),"Check date",IF(NOT(ISNUMBER(E125)),"Missing amount",IF(E125&lt;0,"Use positive amount",IF(OR(D125="Settled",D125="Failed",D125="Pending",D125="Refund"),"OK","Check type"))))))))</x:f>
      </x:c>
    </x:row>
    <x:row r="126" ht="23" customHeight="1">
      <x:c r="A126" s="9"/>
      <x:c r="B126" s="9"/>
      <x:c r="C126" s="10"/>
      <x:c r="D126" s="9"/>
      <x:c r="E126" s="12"/>
      <x:c r="F126" s="11" t="str">
        <x:f>IF(COUNTA(A126:E126)=0,"",IF(A126="","Missing attempt ID",IF(COUNTIFS($A$10:$A$509,A126)&lt;&gt;1,"Duplicate attempt ID",IF(COUNTIFS('Periods'!$A$10:$A$309,B126)&lt;&gt;1,"Check period ID",IF(NOT(ISNUMBER(C126)),"Check date",IF(NOT(ISNUMBER(E126)),"Missing amount",IF(E126&lt;0,"Use positive amount",IF(OR(D126="Settled",D126="Failed",D126="Pending",D126="Refund"),"OK","Check type"))))))))</x:f>
      </x:c>
    </x:row>
    <x:row r="127" ht="23" customHeight="1">
      <x:c r="A127" s="9"/>
      <x:c r="B127" s="9"/>
      <x:c r="C127" s="10"/>
      <x:c r="D127" s="9"/>
      <x:c r="E127" s="12"/>
      <x:c r="F127" s="11" t="str">
        <x:f>IF(COUNTA(A127:E127)=0,"",IF(A127="","Missing attempt ID",IF(COUNTIFS($A$10:$A$509,A127)&lt;&gt;1,"Duplicate attempt ID",IF(COUNTIFS('Periods'!$A$10:$A$309,B127)&lt;&gt;1,"Check period ID",IF(NOT(ISNUMBER(C127)),"Check date",IF(NOT(ISNUMBER(E127)),"Missing amount",IF(E127&lt;0,"Use positive amount",IF(OR(D127="Settled",D127="Failed",D127="Pending",D127="Refund"),"OK","Check type"))))))))</x:f>
      </x:c>
    </x:row>
    <x:row r="128" ht="23" customHeight="1">
      <x:c r="A128" s="9"/>
      <x:c r="B128" s="9"/>
      <x:c r="C128" s="10"/>
      <x:c r="D128" s="9"/>
      <x:c r="E128" s="12"/>
      <x:c r="F128" s="11" t="str">
        <x:f>IF(COUNTA(A128:E128)=0,"",IF(A128="","Missing attempt ID",IF(COUNTIFS($A$10:$A$509,A128)&lt;&gt;1,"Duplicate attempt ID",IF(COUNTIFS('Periods'!$A$10:$A$309,B128)&lt;&gt;1,"Check period ID",IF(NOT(ISNUMBER(C128)),"Check date",IF(NOT(ISNUMBER(E128)),"Missing amount",IF(E128&lt;0,"Use positive amount",IF(OR(D128="Settled",D128="Failed",D128="Pending",D128="Refund"),"OK","Check type"))))))))</x:f>
      </x:c>
    </x:row>
    <x:row r="129" ht="23" customHeight="1">
      <x:c r="A129" s="9"/>
      <x:c r="B129" s="9"/>
      <x:c r="C129" s="10"/>
      <x:c r="D129" s="9"/>
      <x:c r="E129" s="12"/>
      <x:c r="F129" s="11" t="str">
        <x:f>IF(COUNTA(A129:E129)=0,"",IF(A129="","Missing attempt ID",IF(COUNTIFS($A$10:$A$509,A129)&lt;&gt;1,"Duplicate attempt ID",IF(COUNTIFS('Periods'!$A$10:$A$309,B129)&lt;&gt;1,"Check period ID",IF(NOT(ISNUMBER(C129)),"Check date",IF(NOT(ISNUMBER(E129)),"Missing amount",IF(E129&lt;0,"Use positive amount",IF(OR(D129="Settled",D129="Failed",D129="Pending",D129="Refund"),"OK","Check type"))))))))</x:f>
      </x:c>
    </x:row>
    <x:row r="130" ht="23" customHeight="1">
      <x:c r="A130" s="9"/>
      <x:c r="B130" s="9"/>
      <x:c r="C130" s="10"/>
      <x:c r="D130" s="9"/>
      <x:c r="E130" s="12"/>
      <x:c r="F130" s="11" t="str">
        <x:f>IF(COUNTA(A130:E130)=0,"",IF(A130="","Missing attempt ID",IF(COUNTIFS($A$10:$A$509,A130)&lt;&gt;1,"Duplicate attempt ID",IF(COUNTIFS('Periods'!$A$10:$A$309,B130)&lt;&gt;1,"Check period ID",IF(NOT(ISNUMBER(C130)),"Check date",IF(NOT(ISNUMBER(E130)),"Missing amount",IF(E130&lt;0,"Use positive amount",IF(OR(D130="Settled",D130="Failed",D130="Pending",D130="Refund"),"OK","Check type"))))))))</x:f>
      </x:c>
    </x:row>
    <x:row r="131" ht="23" customHeight="1">
      <x:c r="A131" s="9"/>
      <x:c r="B131" s="9"/>
      <x:c r="C131" s="10"/>
      <x:c r="D131" s="9"/>
      <x:c r="E131" s="12"/>
      <x:c r="F131" s="11" t="str">
        <x:f>IF(COUNTA(A131:E131)=0,"",IF(A131="","Missing attempt ID",IF(COUNTIFS($A$10:$A$509,A131)&lt;&gt;1,"Duplicate attempt ID",IF(COUNTIFS('Periods'!$A$10:$A$309,B131)&lt;&gt;1,"Check period ID",IF(NOT(ISNUMBER(C131)),"Check date",IF(NOT(ISNUMBER(E131)),"Missing amount",IF(E131&lt;0,"Use positive amount",IF(OR(D131="Settled",D131="Failed",D131="Pending",D131="Refund"),"OK","Check type"))))))))</x:f>
      </x:c>
    </x:row>
    <x:row r="132" ht="23" customHeight="1">
      <x:c r="A132" s="9"/>
      <x:c r="B132" s="9"/>
      <x:c r="C132" s="10"/>
      <x:c r="D132" s="9"/>
      <x:c r="E132" s="12"/>
      <x:c r="F132" s="11" t="str">
        <x:f>IF(COUNTA(A132:E132)=0,"",IF(A132="","Missing attempt ID",IF(COUNTIFS($A$10:$A$509,A132)&lt;&gt;1,"Duplicate attempt ID",IF(COUNTIFS('Periods'!$A$10:$A$309,B132)&lt;&gt;1,"Check period ID",IF(NOT(ISNUMBER(C132)),"Check date",IF(NOT(ISNUMBER(E132)),"Missing amount",IF(E132&lt;0,"Use positive amount",IF(OR(D132="Settled",D132="Failed",D132="Pending",D132="Refund"),"OK","Check type"))))))))</x:f>
      </x:c>
    </x:row>
    <x:row r="133" ht="23" customHeight="1">
      <x:c r="A133" s="9"/>
      <x:c r="B133" s="9"/>
      <x:c r="C133" s="10"/>
      <x:c r="D133" s="9"/>
      <x:c r="E133" s="12"/>
      <x:c r="F133" s="11" t="str">
        <x:f>IF(COUNTA(A133:E133)=0,"",IF(A133="","Missing attempt ID",IF(COUNTIFS($A$10:$A$509,A133)&lt;&gt;1,"Duplicate attempt ID",IF(COUNTIFS('Periods'!$A$10:$A$309,B133)&lt;&gt;1,"Check period ID",IF(NOT(ISNUMBER(C133)),"Check date",IF(NOT(ISNUMBER(E133)),"Missing amount",IF(E133&lt;0,"Use positive amount",IF(OR(D133="Settled",D133="Failed",D133="Pending",D133="Refund"),"OK","Check type"))))))))</x:f>
      </x:c>
    </x:row>
    <x:row r="134" ht="23" customHeight="1">
      <x:c r="A134" s="9"/>
      <x:c r="B134" s="9"/>
      <x:c r="C134" s="10"/>
      <x:c r="D134" s="9"/>
      <x:c r="E134" s="12"/>
      <x:c r="F134" s="11" t="str">
        <x:f>IF(COUNTA(A134:E134)=0,"",IF(A134="","Missing attempt ID",IF(COUNTIFS($A$10:$A$509,A134)&lt;&gt;1,"Duplicate attempt ID",IF(COUNTIFS('Periods'!$A$10:$A$309,B134)&lt;&gt;1,"Check period ID",IF(NOT(ISNUMBER(C134)),"Check date",IF(NOT(ISNUMBER(E134)),"Missing amount",IF(E134&lt;0,"Use positive amount",IF(OR(D134="Settled",D134="Failed",D134="Pending",D134="Refund"),"OK","Check type"))))))))</x:f>
      </x:c>
    </x:row>
    <x:row r="135" ht="23" customHeight="1">
      <x:c r="A135" s="9"/>
      <x:c r="B135" s="9"/>
      <x:c r="C135" s="10"/>
      <x:c r="D135" s="9"/>
      <x:c r="E135" s="12"/>
      <x:c r="F135" s="11" t="str">
        <x:f>IF(COUNTA(A135:E135)=0,"",IF(A135="","Missing attempt ID",IF(COUNTIFS($A$10:$A$509,A135)&lt;&gt;1,"Duplicate attempt ID",IF(COUNTIFS('Periods'!$A$10:$A$309,B135)&lt;&gt;1,"Check period ID",IF(NOT(ISNUMBER(C135)),"Check date",IF(NOT(ISNUMBER(E135)),"Missing amount",IF(E135&lt;0,"Use positive amount",IF(OR(D135="Settled",D135="Failed",D135="Pending",D135="Refund"),"OK","Check type"))))))))</x:f>
      </x:c>
    </x:row>
    <x:row r="136" ht="23" customHeight="1">
      <x:c r="A136" s="9"/>
      <x:c r="B136" s="9"/>
      <x:c r="C136" s="10"/>
      <x:c r="D136" s="9"/>
      <x:c r="E136" s="12"/>
      <x:c r="F136" s="11" t="str">
        <x:f>IF(COUNTA(A136:E136)=0,"",IF(A136="","Missing attempt ID",IF(COUNTIFS($A$10:$A$509,A136)&lt;&gt;1,"Duplicate attempt ID",IF(COUNTIFS('Periods'!$A$10:$A$309,B136)&lt;&gt;1,"Check period ID",IF(NOT(ISNUMBER(C136)),"Check date",IF(NOT(ISNUMBER(E136)),"Missing amount",IF(E136&lt;0,"Use positive amount",IF(OR(D136="Settled",D136="Failed",D136="Pending",D136="Refund"),"OK","Check type"))))))))</x:f>
      </x:c>
    </x:row>
    <x:row r="137" ht="23" customHeight="1">
      <x:c r="A137" s="9"/>
      <x:c r="B137" s="9"/>
      <x:c r="C137" s="10"/>
      <x:c r="D137" s="9"/>
      <x:c r="E137" s="12"/>
      <x:c r="F137" s="11" t="str">
        <x:f>IF(COUNTA(A137:E137)=0,"",IF(A137="","Missing attempt ID",IF(COUNTIFS($A$10:$A$509,A137)&lt;&gt;1,"Duplicate attempt ID",IF(COUNTIFS('Periods'!$A$10:$A$309,B137)&lt;&gt;1,"Check period ID",IF(NOT(ISNUMBER(C137)),"Check date",IF(NOT(ISNUMBER(E137)),"Missing amount",IF(E137&lt;0,"Use positive amount",IF(OR(D137="Settled",D137="Failed",D137="Pending",D137="Refund"),"OK","Check type"))))))))</x:f>
      </x:c>
    </x:row>
    <x:row r="138" ht="23" customHeight="1">
      <x:c r="A138" s="9"/>
      <x:c r="B138" s="9"/>
      <x:c r="C138" s="10"/>
      <x:c r="D138" s="9"/>
      <x:c r="E138" s="12"/>
      <x:c r="F138" s="11" t="str">
        <x:f>IF(COUNTA(A138:E138)=0,"",IF(A138="","Missing attempt ID",IF(COUNTIFS($A$10:$A$509,A138)&lt;&gt;1,"Duplicate attempt ID",IF(COUNTIFS('Periods'!$A$10:$A$309,B138)&lt;&gt;1,"Check period ID",IF(NOT(ISNUMBER(C138)),"Check date",IF(NOT(ISNUMBER(E138)),"Missing amount",IF(E138&lt;0,"Use positive amount",IF(OR(D138="Settled",D138="Failed",D138="Pending",D138="Refund"),"OK","Check type"))))))))</x:f>
      </x:c>
    </x:row>
    <x:row r="139" ht="23" customHeight="1">
      <x:c r="A139" s="9"/>
      <x:c r="B139" s="9"/>
      <x:c r="C139" s="10"/>
      <x:c r="D139" s="9"/>
      <x:c r="E139" s="12"/>
      <x:c r="F139" s="11" t="str">
        <x:f>IF(COUNTA(A139:E139)=0,"",IF(A139="","Missing attempt ID",IF(COUNTIFS($A$10:$A$509,A139)&lt;&gt;1,"Duplicate attempt ID",IF(COUNTIFS('Periods'!$A$10:$A$309,B139)&lt;&gt;1,"Check period ID",IF(NOT(ISNUMBER(C139)),"Check date",IF(NOT(ISNUMBER(E139)),"Missing amount",IF(E139&lt;0,"Use positive amount",IF(OR(D139="Settled",D139="Failed",D139="Pending",D139="Refund"),"OK","Check type"))))))))</x:f>
      </x:c>
    </x:row>
    <x:row r="140" ht="23" customHeight="1">
      <x:c r="A140" s="9"/>
      <x:c r="B140" s="9"/>
      <x:c r="C140" s="10"/>
      <x:c r="D140" s="9"/>
      <x:c r="E140" s="12"/>
      <x:c r="F140" s="11" t="str">
        <x:f>IF(COUNTA(A140:E140)=0,"",IF(A140="","Missing attempt ID",IF(COUNTIFS($A$10:$A$509,A140)&lt;&gt;1,"Duplicate attempt ID",IF(COUNTIFS('Periods'!$A$10:$A$309,B140)&lt;&gt;1,"Check period ID",IF(NOT(ISNUMBER(C140)),"Check date",IF(NOT(ISNUMBER(E140)),"Missing amount",IF(E140&lt;0,"Use positive amount",IF(OR(D140="Settled",D140="Failed",D140="Pending",D140="Refund"),"OK","Check type"))))))))</x:f>
      </x:c>
    </x:row>
    <x:row r="141" ht="23" customHeight="1">
      <x:c r="A141" s="9"/>
      <x:c r="B141" s="9"/>
      <x:c r="C141" s="10"/>
      <x:c r="D141" s="9"/>
      <x:c r="E141" s="12"/>
      <x:c r="F141" s="11" t="str">
        <x:f>IF(COUNTA(A141:E141)=0,"",IF(A141="","Missing attempt ID",IF(COUNTIFS($A$10:$A$509,A141)&lt;&gt;1,"Duplicate attempt ID",IF(COUNTIFS('Periods'!$A$10:$A$309,B141)&lt;&gt;1,"Check period ID",IF(NOT(ISNUMBER(C141)),"Check date",IF(NOT(ISNUMBER(E141)),"Missing amount",IF(E141&lt;0,"Use positive amount",IF(OR(D141="Settled",D141="Failed",D141="Pending",D141="Refund"),"OK","Check type"))))))))</x:f>
      </x:c>
    </x:row>
    <x:row r="142" ht="23" customHeight="1">
      <x:c r="A142" s="9"/>
      <x:c r="B142" s="9"/>
      <x:c r="C142" s="10"/>
      <x:c r="D142" s="9"/>
      <x:c r="E142" s="12"/>
      <x:c r="F142" s="11" t="str">
        <x:f>IF(COUNTA(A142:E142)=0,"",IF(A142="","Missing attempt ID",IF(COUNTIFS($A$10:$A$509,A142)&lt;&gt;1,"Duplicate attempt ID",IF(COUNTIFS('Periods'!$A$10:$A$309,B142)&lt;&gt;1,"Check period ID",IF(NOT(ISNUMBER(C142)),"Check date",IF(NOT(ISNUMBER(E142)),"Missing amount",IF(E142&lt;0,"Use positive amount",IF(OR(D142="Settled",D142="Failed",D142="Pending",D142="Refund"),"OK","Check type"))))))))</x:f>
      </x:c>
    </x:row>
    <x:row r="143" ht="23" customHeight="1">
      <x:c r="A143" s="9"/>
      <x:c r="B143" s="9"/>
      <x:c r="C143" s="10"/>
      <x:c r="D143" s="9"/>
      <x:c r="E143" s="12"/>
      <x:c r="F143" s="11" t="str">
        <x:f>IF(COUNTA(A143:E143)=0,"",IF(A143="","Missing attempt ID",IF(COUNTIFS($A$10:$A$509,A143)&lt;&gt;1,"Duplicate attempt ID",IF(COUNTIFS('Periods'!$A$10:$A$309,B143)&lt;&gt;1,"Check period ID",IF(NOT(ISNUMBER(C143)),"Check date",IF(NOT(ISNUMBER(E143)),"Missing amount",IF(E143&lt;0,"Use positive amount",IF(OR(D143="Settled",D143="Failed",D143="Pending",D143="Refund"),"OK","Check type"))))))))</x:f>
      </x:c>
    </x:row>
    <x:row r="144" ht="23" customHeight="1">
      <x:c r="A144" s="9"/>
      <x:c r="B144" s="9"/>
      <x:c r="C144" s="10"/>
      <x:c r="D144" s="9"/>
      <x:c r="E144" s="12"/>
      <x:c r="F144" s="11" t="str">
        <x:f>IF(COUNTA(A144:E144)=0,"",IF(A144="","Missing attempt ID",IF(COUNTIFS($A$10:$A$509,A144)&lt;&gt;1,"Duplicate attempt ID",IF(COUNTIFS('Periods'!$A$10:$A$309,B144)&lt;&gt;1,"Check period ID",IF(NOT(ISNUMBER(C144)),"Check date",IF(NOT(ISNUMBER(E144)),"Missing amount",IF(E144&lt;0,"Use positive amount",IF(OR(D144="Settled",D144="Failed",D144="Pending",D144="Refund"),"OK","Check type"))))))))</x:f>
      </x:c>
    </x:row>
    <x:row r="145" ht="23" customHeight="1">
      <x:c r="A145" s="9"/>
      <x:c r="B145" s="9"/>
      <x:c r="C145" s="10"/>
      <x:c r="D145" s="9"/>
      <x:c r="E145" s="12"/>
      <x:c r="F145" s="11" t="str">
        <x:f>IF(COUNTA(A145:E145)=0,"",IF(A145="","Missing attempt ID",IF(COUNTIFS($A$10:$A$509,A145)&lt;&gt;1,"Duplicate attempt ID",IF(COUNTIFS('Periods'!$A$10:$A$309,B145)&lt;&gt;1,"Check period ID",IF(NOT(ISNUMBER(C145)),"Check date",IF(NOT(ISNUMBER(E145)),"Missing amount",IF(E145&lt;0,"Use positive amount",IF(OR(D145="Settled",D145="Failed",D145="Pending",D145="Refund"),"OK","Check type"))))))))</x:f>
      </x:c>
    </x:row>
    <x:row r="146" ht="23" customHeight="1">
      <x:c r="A146" s="9"/>
      <x:c r="B146" s="9"/>
      <x:c r="C146" s="10"/>
      <x:c r="D146" s="9"/>
      <x:c r="E146" s="12"/>
      <x:c r="F146" s="11" t="str">
        <x:f>IF(COUNTA(A146:E146)=0,"",IF(A146="","Missing attempt ID",IF(COUNTIFS($A$10:$A$509,A146)&lt;&gt;1,"Duplicate attempt ID",IF(COUNTIFS('Periods'!$A$10:$A$309,B146)&lt;&gt;1,"Check period ID",IF(NOT(ISNUMBER(C146)),"Check date",IF(NOT(ISNUMBER(E146)),"Missing amount",IF(E146&lt;0,"Use positive amount",IF(OR(D146="Settled",D146="Failed",D146="Pending",D146="Refund"),"OK","Check type"))))))))</x:f>
      </x:c>
    </x:row>
    <x:row r="147" ht="23" customHeight="1">
      <x:c r="A147" s="9"/>
      <x:c r="B147" s="9"/>
      <x:c r="C147" s="10"/>
      <x:c r="D147" s="9"/>
      <x:c r="E147" s="12"/>
      <x:c r="F147" s="11" t="str">
        <x:f>IF(COUNTA(A147:E147)=0,"",IF(A147="","Missing attempt ID",IF(COUNTIFS($A$10:$A$509,A147)&lt;&gt;1,"Duplicate attempt ID",IF(COUNTIFS('Periods'!$A$10:$A$309,B147)&lt;&gt;1,"Check period ID",IF(NOT(ISNUMBER(C147)),"Check date",IF(NOT(ISNUMBER(E147)),"Missing amount",IF(E147&lt;0,"Use positive amount",IF(OR(D147="Settled",D147="Failed",D147="Pending",D147="Refund"),"OK","Check type"))))))))</x:f>
      </x:c>
    </x:row>
    <x:row r="148" ht="23" customHeight="1">
      <x:c r="A148" s="9"/>
      <x:c r="B148" s="9"/>
      <x:c r="C148" s="10"/>
      <x:c r="D148" s="9"/>
      <x:c r="E148" s="12"/>
      <x:c r="F148" s="11" t="str">
        <x:f>IF(COUNTA(A148:E148)=0,"",IF(A148="","Missing attempt ID",IF(COUNTIFS($A$10:$A$509,A148)&lt;&gt;1,"Duplicate attempt ID",IF(COUNTIFS('Periods'!$A$10:$A$309,B148)&lt;&gt;1,"Check period ID",IF(NOT(ISNUMBER(C148)),"Check date",IF(NOT(ISNUMBER(E148)),"Missing amount",IF(E148&lt;0,"Use positive amount",IF(OR(D148="Settled",D148="Failed",D148="Pending",D148="Refund"),"OK","Check type"))))))))</x:f>
      </x:c>
    </x:row>
    <x:row r="149" ht="23" customHeight="1">
      <x:c r="A149" s="9"/>
      <x:c r="B149" s="9"/>
      <x:c r="C149" s="10"/>
      <x:c r="D149" s="9"/>
      <x:c r="E149" s="12"/>
      <x:c r="F149" s="11" t="str">
        <x:f>IF(COUNTA(A149:E149)=0,"",IF(A149="","Missing attempt ID",IF(COUNTIFS($A$10:$A$509,A149)&lt;&gt;1,"Duplicate attempt ID",IF(COUNTIFS('Periods'!$A$10:$A$309,B149)&lt;&gt;1,"Check period ID",IF(NOT(ISNUMBER(C149)),"Check date",IF(NOT(ISNUMBER(E149)),"Missing amount",IF(E149&lt;0,"Use positive amount",IF(OR(D149="Settled",D149="Failed",D149="Pending",D149="Refund"),"OK","Check type"))))))))</x:f>
      </x:c>
    </x:row>
    <x:row r="150" ht="23" customHeight="1">
      <x:c r="A150" s="9"/>
      <x:c r="B150" s="9"/>
      <x:c r="C150" s="10"/>
      <x:c r="D150" s="9"/>
      <x:c r="E150" s="12"/>
      <x:c r="F150" s="11" t="str">
        <x:f>IF(COUNTA(A150:E150)=0,"",IF(A150="","Missing attempt ID",IF(COUNTIFS($A$10:$A$509,A150)&lt;&gt;1,"Duplicate attempt ID",IF(COUNTIFS('Periods'!$A$10:$A$309,B150)&lt;&gt;1,"Check period ID",IF(NOT(ISNUMBER(C150)),"Check date",IF(NOT(ISNUMBER(E150)),"Missing amount",IF(E150&lt;0,"Use positive amount",IF(OR(D150="Settled",D150="Failed",D150="Pending",D150="Refund"),"OK","Check type"))))))))</x:f>
      </x:c>
    </x:row>
    <x:row r="151" ht="23" customHeight="1">
      <x:c r="A151" s="9"/>
      <x:c r="B151" s="9"/>
      <x:c r="C151" s="10"/>
      <x:c r="D151" s="9"/>
      <x:c r="E151" s="12"/>
      <x:c r="F151" s="11" t="str">
        <x:f>IF(COUNTA(A151:E151)=0,"",IF(A151="","Missing attempt ID",IF(COUNTIFS($A$10:$A$509,A151)&lt;&gt;1,"Duplicate attempt ID",IF(COUNTIFS('Periods'!$A$10:$A$309,B151)&lt;&gt;1,"Check period ID",IF(NOT(ISNUMBER(C151)),"Check date",IF(NOT(ISNUMBER(E151)),"Missing amount",IF(E151&lt;0,"Use positive amount",IF(OR(D151="Settled",D151="Failed",D151="Pending",D151="Refund"),"OK","Check type"))))))))</x:f>
      </x:c>
    </x:row>
    <x:row r="152" ht="23" customHeight="1">
      <x:c r="A152" s="9"/>
      <x:c r="B152" s="9"/>
      <x:c r="C152" s="10"/>
      <x:c r="D152" s="9"/>
      <x:c r="E152" s="12"/>
      <x:c r="F152" s="11" t="str">
        <x:f>IF(COUNTA(A152:E152)=0,"",IF(A152="","Missing attempt ID",IF(COUNTIFS($A$10:$A$509,A152)&lt;&gt;1,"Duplicate attempt ID",IF(COUNTIFS('Periods'!$A$10:$A$309,B152)&lt;&gt;1,"Check period ID",IF(NOT(ISNUMBER(C152)),"Check date",IF(NOT(ISNUMBER(E152)),"Missing amount",IF(E152&lt;0,"Use positive amount",IF(OR(D152="Settled",D152="Failed",D152="Pending",D152="Refund"),"OK","Check type"))))))))</x:f>
      </x:c>
    </x:row>
    <x:row r="153" ht="23" customHeight="1">
      <x:c r="A153" s="9"/>
      <x:c r="B153" s="9"/>
      <x:c r="C153" s="10"/>
      <x:c r="D153" s="9"/>
      <x:c r="E153" s="12"/>
      <x:c r="F153" s="11" t="str">
        <x:f>IF(COUNTA(A153:E153)=0,"",IF(A153="","Missing attempt ID",IF(COUNTIFS($A$10:$A$509,A153)&lt;&gt;1,"Duplicate attempt ID",IF(COUNTIFS('Periods'!$A$10:$A$309,B153)&lt;&gt;1,"Check period ID",IF(NOT(ISNUMBER(C153)),"Check date",IF(NOT(ISNUMBER(E153)),"Missing amount",IF(E153&lt;0,"Use positive amount",IF(OR(D153="Settled",D153="Failed",D153="Pending",D153="Refund"),"OK","Check type"))))))))</x:f>
      </x:c>
    </x:row>
    <x:row r="154" ht="23" customHeight="1">
      <x:c r="A154" s="9"/>
      <x:c r="B154" s="9"/>
      <x:c r="C154" s="10"/>
      <x:c r="D154" s="9"/>
      <x:c r="E154" s="12"/>
      <x:c r="F154" s="11" t="str">
        <x:f>IF(COUNTA(A154:E154)=0,"",IF(A154="","Missing attempt ID",IF(COUNTIFS($A$10:$A$509,A154)&lt;&gt;1,"Duplicate attempt ID",IF(COUNTIFS('Periods'!$A$10:$A$309,B154)&lt;&gt;1,"Check period ID",IF(NOT(ISNUMBER(C154)),"Check date",IF(NOT(ISNUMBER(E154)),"Missing amount",IF(E154&lt;0,"Use positive amount",IF(OR(D154="Settled",D154="Failed",D154="Pending",D154="Refund"),"OK","Check type"))))))))</x:f>
      </x:c>
    </x:row>
    <x:row r="155" ht="23" customHeight="1">
      <x:c r="A155" s="9"/>
      <x:c r="B155" s="9"/>
      <x:c r="C155" s="10"/>
      <x:c r="D155" s="9"/>
      <x:c r="E155" s="12"/>
      <x:c r="F155" s="11" t="str">
        <x:f>IF(COUNTA(A155:E155)=0,"",IF(A155="","Missing attempt ID",IF(COUNTIFS($A$10:$A$509,A155)&lt;&gt;1,"Duplicate attempt ID",IF(COUNTIFS('Periods'!$A$10:$A$309,B155)&lt;&gt;1,"Check period ID",IF(NOT(ISNUMBER(C155)),"Check date",IF(NOT(ISNUMBER(E155)),"Missing amount",IF(E155&lt;0,"Use positive amount",IF(OR(D155="Settled",D155="Failed",D155="Pending",D155="Refund"),"OK","Check type"))))))))</x:f>
      </x:c>
    </x:row>
    <x:row r="156" ht="23" customHeight="1">
      <x:c r="A156" s="9"/>
      <x:c r="B156" s="9"/>
      <x:c r="C156" s="10"/>
      <x:c r="D156" s="9"/>
      <x:c r="E156" s="12"/>
      <x:c r="F156" s="11" t="str">
        <x:f>IF(COUNTA(A156:E156)=0,"",IF(A156="","Missing attempt ID",IF(COUNTIFS($A$10:$A$509,A156)&lt;&gt;1,"Duplicate attempt ID",IF(COUNTIFS('Periods'!$A$10:$A$309,B156)&lt;&gt;1,"Check period ID",IF(NOT(ISNUMBER(C156)),"Check date",IF(NOT(ISNUMBER(E156)),"Missing amount",IF(E156&lt;0,"Use positive amount",IF(OR(D156="Settled",D156="Failed",D156="Pending",D156="Refund"),"OK","Check type"))))))))</x:f>
      </x:c>
    </x:row>
    <x:row r="157" ht="23" customHeight="1">
      <x:c r="A157" s="9"/>
      <x:c r="B157" s="9"/>
      <x:c r="C157" s="10"/>
      <x:c r="D157" s="9"/>
      <x:c r="E157" s="12"/>
      <x:c r="F157" s="11" t="str">
        <x:f>IF(COUNTA(A157:E157)=0,"",IF(A157="","Missing attempt ID",IF(COUNTIFS($A$10:$A$509,A157)&lt;&gt;1,"Duplicate attempt ID",IF(COUNTIFS('Periods'!$A$10:$A$309,B157)&lt;&gt;1,"Check period ID",IF(NOT(ISNUMBER(C157)),"Check date",IF(NOT(ISNUMBER(E157)),"Missing amount",IF(E157&lt;0,"Use positive amount",IF(OR(D157="Settled",D157="Failed",D157="Pending",D157="Refund"),"OK","Check type"))))))))</x:f>
      </x:c>
    </x:row>
    <x:row r="158" ht="23" customHeight="1">
      <x:c r="A158" s="9"/>
      <x:c r="B158" s="9"/>
      <x:c r="C158" s="10"/>
      <x:c r="D158" s="9"/>
      <x:c r="E158" s="12"/>
      <x:c r="F158" s="11" t="str">
        <x:f>IF(COUNTA(A158:E158)=0,"",IF(A158="","Missing attempt ID",IF(COUNTIFS($A$10:$A$509,A158)&lt;&gt;1,"Duplicate attempt ID",IF(COUNTIFS('Periods'!$A$10:$A$309,B158)&lt;&gt;1,"Check period ID",IF(NOT(ISNUMBER(C158)),"Check date",IF(NOT(ISNUMBER(E158)),"Missing amount",IF(E158&lt;0,"Use positive amount",IF(OR(D158="Settled",D158="Failed",D158="Pending",D158="Refund"),"OK","Check type"))))))))</x:f>
      </x:c>
    </x:row>
    <x:row r="159" ht="23" customHeight="1">
      <x:c r="A159" s="9"/>
      <x:c r="B159" s="9"/>
      <x:c r="C159" s="10"/>
      <x:c r="D159" s="9"/>
      <x:c r="E159" s="12"/>
      <x:c r="F159" s="11" t="str">
        <x:f>IF(COUNTA(A159:E159)=0,"",IF(A159="","Missing attempt ID",IF(COUNTIFS($A$10:$A$509,A159)&lt;&gt;1,"Duplicate attempt ID",IF(COUNTIFS('Periods'!$A$10:$A$309,B159)&lt;&gt;1,"Check period ID",IF(NOT(ISNUMBER(C159)),"Check date",IF(NOT(ISNUMBER(E159)),"Missing amount",IF(E159&lt;0,"Use positive amount",IF(OR(D159="Settled",D159="Failed",D159="Pending",D159="Refund"),"OK","Check type"))))))))</x:f>
      </x:c>
    </x:row>
    <x:row r="160" ht="23" customHeight="1">
      <x:c r="A160" s="9"/>
      <x:c r="B160" s="9"/>
      <x:c r="C160" s="10"/>
      <x:c r="D160" s="9"/>
      <x:c r="E160" s="12"/>
      <x:c r="F160" s="11" t="str">
        <x:f>IF(COUNTA(A160:E160)=0,"",IF(A160="","Missing attempt ID",IF(COUNTIFS($A$10:$A$509,A160)&lt;&gt;1,"Duplicate attempt ID",IF(COUNTIFS('Periods'!$A$10:$A$309,B160)&lt;&gt;1,"Check period ID",IF(NOT(ISNUMBER(C160)),"Check date",IF(NOT(ISNUMBER(E160)),"Missing amount",IF(E160&lt;0,"Use positive amount",IF(OR(D160="Settled",D160="Failed",D160="Pending",D160="Refund"),"OK","Check type"))))))))</x:f>
      </x:c>
    </x:row>
    <x:row r="161" ht="23" customHeight="1">
      <x:c r="A161" s="9"/>
      <x:c r="B161" s="9"/>
      <x:c r="C161" s="10"/>
      <x:c r="D161" s="9"/>
      <x:c r="E161" s="12"/>
      <x:c r="F161" s="11" t="str">
        <x:f>IF(COUNTA(A161:E161)=0,"",IF(A161="","Missing attempt ID",IF(COUNTIFS($A$10:$A$509,A161)&lt;&gt;1,"Duplicate attempt ID",IF(COUNTIFS('Periods'!$A$10:$A$309,B161)&lt;&gt;1,"Check period ID",IF(NOT(ISNUMBER(C161)),"Check date",IF(NOT(ISNUMBER(E161)),"Missing amount",IF(E161&lt;0,"Use positive amount",IF(OR(D161="Settled",D161="Failed",D161="Pending",D161="Refund"),"OK","Check type"))))))))</x:f>
      </x:c>
    </x:row>
    <x:row r="162" ht="23" customHeight="1">
      <x:c r="A162" s="9"/>
      <x:c r="B162" s="9"/>
      <x:c r="C162" s="10"/>
      <x:c r="D162" s="9"/>
      <x:c r="E162" s="12"/>
      <x:c r="F162" s="11" t="str">
        <x:f>IF(COUNTA(A162:E162)=0,"",IF(A162="","Missing attempt ID",IF(COUNTIFS($A$10:$A$509,A162)&lt;&gt;1,"Duplicate attempt ID",IF(COUNTIFS('Periods'!$A$10:$A$309,B162)&lt;&gt;1,"Check period ID",IF(NOT(ISNUMBER(C162)),"Check date",IF(NOT(ISNUMBER(E162)),"Missing amount",IF(E162&lt;0,"Use positive amount",IF(OR(D162="Settled",D162="Failed",D162="Pending",D162="Refund"),"OK","Check type"))))))))</x:f>
      </x:c>
    </x:row>
    <x:row r="163" ht="23" customHeight="1">
      <x:c r="A163" s="9"/>
      <x:c r="B163" s="9"/>
      <x:c r="C163" s="10"/>
      <x:c r="D163" s="9"/>
      <x:c r="E163" s="12"/>
      <x:c r="F163" s="11" t="str">
        <x:f>IF(COUNTA(A163:E163)=0,"",IF(A163="","Missing attempt ID",IF(COUNTIFS($A$10:$A$509,A163)&lt;&gt;1,"Duplicate attempt ID",IF(COUNTIFS('Periods'!$A$10:$A$309,B163)&lt;&gt;1,"Check period ID",IF(NOT(ISNUMBER(C163)),"Check date",IF(NOT(ISNUMBER(E163)),"Missing amount",IF(E163&lt;0,"Use positive amount",IF(OR(D163="Settled",D163="Failed",D163="Pending",D163="Refund"),"OK","Check type"))))))))</x:f>
      </x:c>
    </x:row>
    <x:row r="164" ht="23" customHeight="1">
      <x:c r="A164" s="9"/>
      <x:c r="B164" s="9"/>
      <x:c r="C164" s="10"/>
      <x:c r="D164" s="9"/>
      <x:c r="E164" s="12"/>
      <x:c r="F164" s="11" t="str">
        <x:f>IF(COUNTA(A164:E164)=0,"",IF(A164="","Missing attempt ID",IF(COUNTIFS($A$10:$A$509,A164)&lt;&gt;1,"Duplicate attempt ID",IF(COUNTIFS('Periods'!$A$10:$A$309,B164)&lt;&gt;1,"Check period ID",IF(NOT(ISNUMBER(C164)),"Check date",IF(NOT(ISNUMBER(E164)),"Missing amount",IF(E164&lt;0,"Use positive amount",IF(OR(D164="Settled",D164="Failed",D164="Pending",D164="Refund"),"OK","Check type"))))))))</x:f>
      </x:c>
    </x:row>
    <x:row r="165" ht="23" customHeight="1">
      <x:c r="A165" s="9"/>
      <x:c r="B165" s="9"/>
      <x:c r="C165" s="10"/>
      <x:c r="D165" s="9"/>
      <x:c r="E165" s="12"/>
      <x:c r="F165" s="11" t="str">
        <x:f>IF(COUNTA(A165:E165)=0,"",IF(A165="","Missing attempt ID",IF(COUNTIFS($A$10:$A$509,A165)&lt;&gt;1,"Duplicate attempt ID",IF(COUNTIFS('Periods'!$A$10:$A$309,B165)&lt;&gt;1,"Check period ID",IF(NOT(ISNUMBER(C165)),"Check date",IF(NOT(ISNUMBER(E165)),"Missing amount",IF(E165&lt;0,"Use positive amount",IF(OR(D165="Settled",D165="Failed",D165="Pending",D165="Refund"),"OK","Check type"))))))))</x:f>
      </x:c>
    </x:row>
    <x:row r="166" ht="23" customHeight="1">
      <x:c r="A166" s="9"/>
      <x:c r="B166" s="9"/>
      <x:c r="C166" s="10"/>
      <x:c r="D166" s="9"/>
      <x:c r="E166" s="12"/>
      <x:c r="F166" s="11" t="str">
        <x:f>IF(COUNTA(A166:E166)=0,"",IF(A166="","Missing attempt ID",IF(COUNTIFS($A$10:$A$509,A166)&lt;&gt;1,"Duplicate attempt ID",IF(COUNTIFS('Periods'!$A$10:$A$309,B166)&lt;&gt;1,"Check period ID",IF(NOT(ISNUMBER(C166)),"Check date",IF(NOT(ISNUMBER(E166)),"Missing amount",IF(E166&lt;0,"Use positive amount",IF(OR(D166="Settled",D166="Failed",D166="Pending",D166="Refund"),"OK","Check type"))))))))</x:f>
      </x:c>
    </x:row>
    <x:row r="167" ht="23" customHeight="1">
      <x:c r="A167" s="9"/>
      <x:c r="B167" s="9"/>
      <x:c r="C167" s="10"/>
      <x:c r="D167" s="9"/>
      <x:c r="E167" s="12"/>
      <x:c r="F167" s="11" t="str">
        <x:f>IF(COUNTA(A167:E167)=0,"",IF(A167="","Missing attempt ID",IF(COUNTIFS($A$10:$A$509,A167)&lt;&gt;1,"Duplicate attempt ID",IF(COUNTIFS('Periods'!$A$10:$A$309,B167)&lt;&gt;1,"Check period ID",IF(NOT(ISNUMBER(C167)),"Check date",IF(NOT(ISNUMBER(E167)),"Missing amount",IF(E167&lt;0,"Use positive amount",IF(OR(D167="Settled",D167="Failed",D167="Pending",D167="Refund"),"OK","Check type"))))))))</x:f>
      </x:c>
    </x:row>
    <x:row r="168" ht="23" customHeight="1">
      <x:c r="A168" s="9"/>
      <x:c r="B168" s="9"/>
      <x:c r="C168" s="10"/>
      <x:c r="D168" s="9"/>
      <x:c r="E168" s="12"/>
      <x:c r="F168" s="11" t="str">
        <x:f>IF(COUNTA(A168:E168)=0,"",IF(A168="","Missing attempt ID",IF(COUNTIFS($A$10:$A$509,A168)&lt;&gt;1,"Duplicate attempt ID",IF(COUNTIFS('Periods'!$A$10:$A$309,B168)&lt;&gt;1,"Check period ID",IF(NOT(ISNUMBER(C168)),"Check date",IF(NOT(ISNUMBER(E168)),"Missing amount",IF(E168&lt;0,"Use positive amount",IF(OR(D168="Settled",D168="Failed",D168="Pending",D168="Refund"),"OK","Check type"))))))))</x:f>
      </x:c>
    </x:row>
    <x:row r="169" ht="23" customHeight="1">
      <x:c r="A169" s="9"/>
      <x:c r="B169" s="9"/>
      <x:c r="C169" s="10"/>
      <x:c r="D169" s="9"/>
      <x:c r="E169" s="12"/>
      <x:c r="F169" s="11" t="str">
        <x:f>IF(COUNTA(A169:E169)=0,"",IF(A169="","Missing attempt ID",IF(COUNTIFS($A$10:$A$509,A169)&lt;&gt;1,"Duplicate attempt ID",IF(COUNTIFS('Periods'!$A$10:$A$309,B169)&lt;&gt;1,"Check period ID",IF(NOT(ISNUMBER(C169)),"Check date",IF(NOT(ISNUMBER(E169)),"Missing amount",IF(E169&lt;0,"Use positive amount",IF(OR(D169="Settled",D169="Failed",D169="Pending",D169="Refund"),"OK","Check type"))))))))</x:f>
      </x:c>
    </x:row>
    <x:row r="170" ht="23" customHeight="1">
      <x:c r="A170" s="9"/>
      <x:c r="B170" s="9"/>
      <x:c r="C170" s="10"/>
      <x:c r="D170" s="9"/>
      <x:c r="E170" s="12"/>
      <x:c r="F170" s="11" t="str">
        <x:f>IF(COUNTA(A170:E170)=0,"",IF(A170="","Missing attempt ID",IF(COUNTIFS($A$10:$A$509,A170)&lt;&gt;1,"Duplicate attempt ID",IF(COUNTIFS('Periods'!$A$10:$A$309,B170)&lt;&gt;1,"Check period ID",IF(NOT(ISNUMBER(C170)),"Check date",IF(NOT(ISNUMBER(E170)),"Missing amount",IF(E170&lt;0,"Use positive amount",IF(OR(D170="Settled",D170="Failed",D170="Pending",D170="Refund"),"OK","Check type"))))))))</x:f>
      </x:c>
    </x:row>
    <x:row r="171" ht="23" customHeight="1">
      <x:c r="A171" s="9"/>
      <x:c r="B171" s="9"/>
      <x:c r="C171" s="10"/>
      <x:c r="D171" s="9"/>
      <x:c r="E171" s="12"/>
      <x:c r="F171" s="11" t="str">
        <x:f>IF(COUNTA(A171:E171)=0,"",IF(A171="","Missing attempt ID",IF(COUNTIFS($A$10:$A$509,A171)&lt;&gt;1,"Duplicate attempt ID",IF(COUNTIFS('Periods'!$A$10:$A$309,B171)&lt;&gt;1,"Check period ID",IF(NOT(ISNUMBER(C171)),"Check date",IF(NOT(ISNUMBER(E171)),"Missing amount",IF(E171&lt;0,"Use positive amount",IF(OR(D171="Settled",D171="Failed",D171="Pending",D171="Refund"),"OK","Check type"))))))))</x:f>
      </x:c>
    </x:row>
    <x:row r="172" ht="23" customHeight="1">
      <x:c r="A172" s="9"/>
      <x:c r="B172" s="9"/>
      <x:c r="C172" s="10"/>
      <x:c r="D172" s="9"/>
      <x:c r="E172" s="12"/>
      <x:c r="F172" s="11" t="str">
        <x:f>IF(COUNTA(A172:E172)=0,"",IF(A172="","Missing attempt ID",IF(COUNTIFS($A$10:$A$509,A172)&lt;&gt;1,"Duplicate attempt ID",IF(COUNTIFS('Periods'!$A$10:$A$309,B172)&lt;&gt;1,"Check period ID",IF(NOT(ISNUMBER(C172)),"Check date",IF(NOT(ISNUMBER(E172)),"Missing amount",IF(E172&lt;0,"Use positive amount",IF(OR(D172="Settled",D172="Failed",D172="Pending",D172="Refund"),"OK","Check type"))))))))</x:f>
      </x:c>
    </x:row>
    <x:row r="173" ht="23" customHeight="1">
      <x:c r="A173" s="9"/>
      <x:c r="B173" s="9"/>
      <x:c r="C173" s="10"/>
      <x:c r="D173" s="9"/>
      <x:c r="E173" s="12"/>
      <x:c r="F173" s="11" t="str">
        <x:f>IF(COUNTA(A173:E173)=0,"",IF(A173="","Missing attempt ID",IF(COUNTIFS($A$10:$A$509,A173)&lt;&gt;1,"Duplicate attempt ID",IF(COUNTIFS('Periods'!$A$10:$A$309,B173)&lt;&gt;1,"Check period ID",IF(NOT(ISNUMBER(C173)),"Check date",IF(NOT(ISNUMBER(E173)),"Missing amount",IF(E173&lt;0,"Use positive amount",IF(OR(D173="Settled",D173="Failed",D173="Pending",D173="Refund"),"OK","Check type"))))))))</x:f>
      </x:c>
    </x:row>
    <x:row r="174" ht="23" customHeight="1">
      <x:c r="A174" s="9"/>
      <x:c r="B174" s="9"/>
      <x:c r="C174" s="10"/>
      <x:c r="D174" s="9"/>
      <x:c r="E174" s="12"/>
      <x:c r="F174" s="11" t="str">
        <x:f>IF(COUNTA(A174:E174)=0,"",IF(A174="","Missing attempt ID",IF(COUNTIFS($A$10:$A$509,A174)&lt;&gt;1,"Duplicate attempt ID",IF(COUNTIFS('Periods'!$A$10:$A$309,B174)&lt;&gt;1,"Check period ID",IF(NOT(ISNUMBER(C174)),"Check date",IF(NOT(ISNUMBER(E174)),"Missing amount",IF(E174&lt;0,"Use positive amount",IF(OR(D174="Settled",D174="Failed",D174="Pending",D174="Refund"),"OK","Check type"))))))))</x:f>
      </x:c>
    </x:row>
    <x:row r="175" ht="23" customHeight="1">
      <x:c r="A175" s="9"/>
      <x:c r="B175" s="9"/>
      <x:c r="C175" s="10"/>
      <x:c r="D175" s="9"/>
      <x:c r="E175" s="12"/>
      <x:c r="F175" s="11" t="str">
        <x:f>IF(COUNTA(A175:E175)=0,"",IF(A175="","Missing attempt ID",IF(COUNTIFS($A$10:$A$509,A175)&lt;&gt;1,"Duplicate attempt ID",IF(COUNTIFS('Periods'!$A$10:$A$309,B175)&lt;&gt;1,"Check period ID",IF(NOT(ISNUMBER(C175)),"Check date",IF(NOT(ISNUMBER(E175)),"Missing amount",IF(E175&lt;0,"Use positive amount",IF(OR(D175="Settled",D175="Failed",D175="Pending",D175="Refund"),"OK","Check type"))))))))</x:f>
      </x:c>
    </x:row>
    <x:row r="176" ht="23" customHeight="1">
      <x:c r="A176" s="9"/>
      <x:c r="B176" s="9"/>
      <x:c r="C176" s="10"/>
      <x:c r="D176" s="9"/>
      <x:c r="E176" s="12"/>
      <x:c r="F176" s="11" t="str">
        <x:f>IF(COUNTA(A176:E176)=0,"",IF(A176="","Missing attempt ID",IF(COUNTIFS($A$10:$A$509,A176)&lt;&gt;1,"Duplicate attempt ID",IF(COUNTIFS('Periods'!$A$10:$A$309,B176)&lt;&gt;1,"Check period ID",IF(NOT(ISNUMBER(C176)),"Check date",IF(NOT(ISNUMBER(E176)),"Missing amount",IF(E176&lt;0,"Use positive amount",IF(OR(D176="Settled",D176="Failed",D176="Pending",D176="Refund"),"OK","Check type"))))))))</x:f>
      </x:c>
    </x:row>
    <x:row r="177" ht="23" customHeight="1">
      <x:c r="A177" s="9"/>
      <x:c r="B177" s="9"/>
      <x:c r="C177" s="10"/>
      <x:c r="D177" s="9"/>
      <x:c r="E177" s="12"/>
      <x:c r="F177" s="11" t="str">
        <x:f>IF(COUNTA(A177:E177)=0,"",IF(A177="","Missing attempt ID",IF(COUNTIFS($A$10:$A$509,A177)&lt;&gt;1,"Duplicate attempt ID",IF(COUNTIFS('Periods'!$A$10:$A$309,B177)&lt;&gt;1,"Check period ID",IF(NOT(ISNUMBER(C177)),"Check date",IF(NOT(ISNUMBER(E177)),"Missing amount",IF(E177&lt;0,"Use positive amount",IF(OR(D177="Settled",D177="Failed",D177="Pending",D177="Refund"),"OK","Check type"))))))))</x:f>
      </x:c>
    </x:row>
    <x:row r="178" ht="23" customHeight="1">
      <x:c r="A178" s="9"/>
      <x:c r="B178" s="9"/>
      <x:c r="C178" s="10"/>
      <x:c r="D178" s="9"/>
      <x:c r="E178" s="12"/>
      <x:c r="F178" s="11" t="str">
        <x:f>IF(COUNTA(A178:E178)=0,"",IF(A178="","Missing attempt ID",IF(COUNTIFS($A$10:$A$509,A178)&lt;&gt;1,"Duplicate attempt ID",IF(COUNTIFS('Periods'!$A$10:$A$309,B178)&lt;&gt;1,"Check period ID",IF(NOT(ISNUMBER(C178)),"Check date",IF(NOT(ISNUMBER(E178)),"Missing amount",IF(E178&lt;0,"Use positive amount",IF(OR(D178="Settled",D178="Failed",D178="Pending",D178="Refund"),"OK","Check type"))))))))</x:f>
      </x:c>
    </x:row>
    <x:row r="179" ht="23" customHeight="1">
      <x:c r="A179" s="9"/>
      <x:c r="B179" s="9"/>
      <x:c r="C179" s="10"/>
      <x:c r="D179" s="9"/>
      <x:c r="E179" s="12"/>
      <x:c r="F179" s="11" t="str">
        <x:f>IF(COUNTA(A179:E179)=0,"",IF(A179="","Missing attempt ID",IF(COUNTIFS($A$10:$A$509,A179)&lt;&gt;1,"Duplicate attempt ID",IF(COUNTIFS('Periods'!$A$10:$A$309,B179)&lt;&gt;1,"Check period ID",IF(NOT(ISNUMBER(C179)),"Check date",IF(NOT(ISNUMBER(E179)),"Missing amount",IF(E179&lt;0,"Use positive amount",IF(OR(D179="Settled",D179="Failed",D179="Pending",D179="Refund"),"OK","Check type"))))))))</x:f>
      </x:c>
    </x:row>
    <x:row r="180" ht="23" customHeight="1">
      <x:c r="A180" s="9"/>
      <x:c r="B180" s="9"/>
      <x:c r="C180" s="10"/>
      <x:c r="D180" s="9"/>
      <x:c r="E180" s="12"/>
      <x:c r="F180" s="11" t="str">
        <x:f>IF(COUNTA(A180:E180)=0,"",IF(A180="","Missing attempt ID",IF(COUNTIFS($A$10:$A$509,A180)&lt;&gt;1,"Duplicate attempt ID",IF(COUNTIFS('Periods'!$A$10:$A$309,B180)&lt;&gt;1,"Check period ID",IF(NOT(ISNUMBER(C180)),"Check date",IF(NOT(ISNUMBER(E180)),"Missing amount",IF(E180&lt;0,"Use positive amount",IF(OR(D180="Settled",D180="Failed",D180="Pending",D180="Refund"),"OK","Check type"))))))))</x:f>
      </x:c>
    </x:row>
    <x:row r="181" ht="23" customHeight="1">
      <x:c r="A181" s="9"/>
      <x:c r="B181" s="9"/>
      <x:c r="C181" s="10"/>
      <x:c r="D181" s="9"/>
      <x:c r="E181" s="12"/>
      <x:c r="F181" s="11" t="str">
        <x:f>IF(COUNTA(A181:E181)=0,"",IF(A181="","Missing attempt ID",IF(COUNTIFS($A$10:$A$509,A181)&lt;&gt;1,"Duplicate attempt ID",IF(COUNTIFS('Periods'!$A$10:$A$309,B181)&lt;&gt;1,"Check period ID",IF(NOT(ISNUMBER(C181)),"Check date",IF(NOT(ISNUMBER(E181)),"Missing amount",IF(E181&lt;0,"Use positive amount",IF(OR(D181="Settled",D181="Failed",D181="Pending",D181="Refund"),"OK","Check type"))))))))</x:f>
      </x:c>
    </x:row>
    <x:row r="182" ht="23" customHeight="1">
      <x:c r="A182" s="9"/>
      <x:c r="B182" s="9"/>
      <x:c r="C182" s="10"/>
      <x:c r="D182" s="9"/>
      <x:c r="E182" s="12"/>
      <x:c r="F182" s="11" t="str">
        <x:f>IF(COUNTA(A182:E182)=0,"",IF(A182="","Missing attempt ID",IF(COUNTIFS($A$10:$A$509,A182)&lt;&gt;1,"Duplicate attempt ID",IF(COUNTIFS('Periods'!$A$10:$A$309,B182)&lt;&gt;1,"Check period ID",IF(NOT(ISNUMBER(C182)),"Check date",IF(NOT(ISNUMBER(E182)),"Missing amount",IF(E182&lt;0,"Use positive amount",IF(OR(D182="Settled",D182="Failed",D182="Pending",D182="Refund"),"OK","Check type"))))))))</x:f>
      </x:c>
    </x:row>
    <x:row r="183" ht="23" customHeight="1">
      <x:c r="A183" s="9"/>
      <x:c r="B183" s="9"/>
      <x:c r="C183" s="10"/>
      <x:c r="D183" s="9"/>
      <x:c r="E183" s="12"/>
      <x:c r="F183" s="11" t="str">
        <x:f>IF(COUNTA(A183:E183)=0,"",IF(A183="","Missing attempt ID",IF(COUNTIFS($A$10:$A$509,A183)&lt;&gt;1,"Duplicate attempt ID",IF(COUNTIFS('Periods'!$A$10:$A$309,B183)&lt;&gt;1,"Check period ID",IF(NOT(ISNUMBER(C183)),"Check date",IF(NOT(ISNUMBER(E183)),"Missing amount",IF(E183&lt;0,"Use positive amount",IF(OR(D183="Settled",D183="Failed",D183="Pending",D183="Refund"),"OK","Check type"))))))))</x:f>
      </x:c>
    </x:row>
    <x:row r="184" ht="23" customHeight="1">
      <x:c r="A184" s="9"/>
      <x:c r="B184" s="9"/>
      <x:c r="C184" s="10"/>
      <x:c r="D184" s="9"/>
      <x:c r="E184" s="12"/>
      <x:c r="F184" s="11" t="str">
        <x:f>IF(COUNTA(A184:E184)=0,"",IF(A184="","Missing attempt ID",IF(COUNTIFS($A$10:$A$509,A184)&lt;&gt;1,"Duplicate attempt ID",IF(COUNTIFS('Periods'!$A$10:$A$309,B184)&lt;&gt;1,"Check period ID",IF(NOT(ISNUMBER(C184)),"Check date",IF(NOT(ISNUMBER(E184)),"Missing amount",IF(E184&lt;0,"Use positive amount",IF(OR(D184="Settled",D184="Failed",D184="Pending",D184="Refund"),"OK","Check type"))))))))</x:f>
      </x:c>
    </x:row>
    <x:row r="185" ht="23" customHeight="1">
      <x:c r="A185" s="9"/>
      <x:c r="B185" s="9"/>
      <x:c r="C185" s="10"/>
      <x:c r="D185" s="9"/>
      <x:c r="E185" s="12"/>
      <x:c r="F185" s="11" t="str">
        <x:f>IF(COUNTA(A185:E185)=0,"",IF(A185="","Missing attempt ID",IF(COUNTIFS($A$10:$A$509,A185)&lt;&gt;1,"Duplicate attempt ID",IF(COUNTIFS('Periods'!$A$10:$A$309,B185)&lt;&gt;1,"Check period ID",IF(NOT(ISNUMBER(C185)),"Check date",IF(NOT(ISNUMBER(E185)),"Missing amount",IF(E185&lt;0,"Use positive amount",IF(OR(D185="Settled",D185="Failed",D185="Pending",D185="Refund"),"OK","Check type"))))))))</x:f>
      </x:c>
    </x:row>
    <x:row r="186" ht="23" customHeight="1">
      <x:c r="A186" s="9"/>
      <x:c r="B186" s="9"/>
      <x:c r="C186" s="10"/>
      <x:c r="D186" s="9"/>
      <x:c r="E186" s="12"/>
      <x:c r="F186" s="11" t="str">
        <x:f>IF(COUNTA(A186:E186)=0,"",IF(A186="","Missing attempt ID",IF(COUNTIFS($A$10:$A$509,A186)&lt;&gt;1,"Duplicate attempt ID",IF(COUNTIFS('Periods'!$A$10:$A$309,B186)&lt;&gt;1,"Check period ID",IF(NOT(ISNUMBER(C186)),"Check date",IF(NOT(ISNUMBER(E186)),"Missing amount",IF(E186&lt;0,"Use positive amount",IF(OR(D186="Settled",D186="Failed",D186="Pending",D186="Refund"),"OK","Check type"))))))))</x:f>
      </x:c>
    </x:row>
    <x:row r="187" ht="23" customHeight="1">
      <x:c r="A187" s="9"/>
      <x:c r="B187" s="9"/>
      <x:c r="C187" s="10"/>
      <x:c r="D187" s="9"/>
      <x:c r="E187" s="12"/>
      <x:c r="F187" s="11" t="str">
        <x:f>IF(COUNTA(A187:E187)=0,"",IF(A187="","Missing attempt ID",IF(COUNTIFS($A$10:$A$509,A187)&lt;&gt;1,"Duplicate attempt ID",IF(COUNTIFS('Periods'!$A$10:$A$309,B187)&lt;&gt;1,"Check period ID",IF(NOT(ISNUMBER(C187)),"Check date",IF(NOT(ISNUMBER(E187)),"Missing amount",IF(E187&lt;0,"Use positive amount",IF(OR(D187="Settled",D187="Failed",D187="Pending",D187="Refund"),"OK","Check type"))))))))</x:f>
      </x:c>
    </x:row>
    <x:row r="188" ht="23" customHeight="1">
      <x:c r="A188" s="9"/>
      <x:c r="B188" s="9"/>
      <x:c r="C188" s="10"/>
      <x:c r="D188" s="9"/>
      <x:c r="E188" s="12"/>
      <x:c r="F188" s="11" t="str">
        <x:f>IF(COUNTA(A188:E188)=0,"",IF(A188="","Missing attempt ID",IF(COUNTIFS($A$10:$A$509,A188)&lt;&gt;1,"Duplicate attempt ID",IF(COUNTIFS('Periods'!$A$10:$A$309,B188)&lt;&gt;1,"Check period ID",IF(NOT(ISNUMBER(C188)),"Check date",IF(NOT(ISNUMBER(E188)),"Missing amount",IF(E188&lt;0,"Use positive amount",IF(OR(D188="Settled",D188="Failed",D188="Pending",D188="Refund"),"OK","Check type"))))))))</x:f>
      </x:c>
    </x:row>
    <x:row r="189" ht="23" customHeight="1">
      <x:c r="A189" s="9"/>
      <x:c r="B189" s="9"/>
      <x:c r="C189" s="10"/>
      <x:c r="D189" s="9"/>
      <x:c r="E189" s="12"/>
      <x:c r="F189" s="11" t="str">
        <x:f>IF(COUNTA(A189:E189)=0,"",IF(A189="","Missing attempt ID",IF(COUNTIFS($A$10:$A$509,A189)&lt;&gt;1,"Duplicate attempt ID",IF(COUNTIFS('Periods'!$A$10:$A$309,B189)&lt;&gt;1,"Check period ID",IF(NOT(ISNUMBER(C189)),"Check date",IF(NOT(ISNUMBER(E189)),"Missing amount",IF(E189&lt;0,"Use positive amount",IF(OR(D189="Settled",D189="Failed",D189="Pending",D189="Refund"),"OK","Check type"))))))))</x:f>
      </x:c>
    </x:row>
    <x:row r="190" ht="23" customHeight="1">
      <x:c r="A190" s="9"/>
      <x:c r="B190" s="9"/>
      <x:c r="C190" s="10"/>
      <x:c r="D190" s="9"/>
      <x:c r="E190" s="12"/>
      <x:c r="F190" s="11" t="str">
        <x:f>IF(COUNTA(A190:E190)=0,"",IF(A190="","Missing attempt ID",IF(COUNTIFS($A$10:$A$509,A190)&lt;&gt;1,"Duplicate attempt ID",IF(COUNTIFS('Periods'!$A$10:$A$309,B190)&lt;&gt;1,"Check period ID",IF(NOT(ISNUMBER(C190)),"Check date",IF(NOT(ISNUMBER(E190)),"Missing amount",IF(E190&lt;0,"Use positive amount",IF(OR(D190="Settled",D190="Failed",D190="Pending",D190="Refund"),"OK","Check type"))))))))</x:f>
      </x:c>
    </x:row>
    <x:row r="191" ht="23" customHeight="1">
      <x:c r="A191" s="9"/>
      <x:c r="B191" s="9"/>
      <x:c r="C191" s="10"/>
      <x:c r="D191" s="9"/>
      <x:c r="E191" s="12"/>
      <x:c r="F191" s="11" t="str">
        <x:f>IF(COUNTA(A191:E191)=0,"",IF(A191="","Missing attempt ID",IF(COUNTIFS($A$10:$A$509,A191)&lt;&gt;1,"Duplicate attempt ID",IF(COUNTIFS('Periods'!$A$10:$A$309,B191)&lt;&gt;1,"Check period ID",IF(NOT(ISNUMBER(C191)),"Check date",IF(NOT(ISNUMBER(E191)),"Missing amount",IF(E191&lt;0,"Use positive amount",IF(OR(D191="Settled",D191="Failed",D191="Pending",D191="Refund"),"OK","Check type"))))))))</x:f>
      </x:c>
    </x:row>
    <x:row r="192" ht="23" customHeight="1">
      <x:c r="A192" s="9"/>
      <x:c r="B192" s="9"/>
      <x:c r="C192" s="10"/>
      <x:c r="D192" s="9"/>
      <x:c r="E192" s="12"/>
      <x:c r="F192" s="11" t="str">
        <x:f>IF(COUNTA(A192:E192)=0,"",IF(A192="","Missing attempt ID",IF(COUNTIFS($A$10:$A$509,A192)&lt;&gt;1,"Duplicate attempt ID",IF(COUNTIFS('Periods'!$A$10:$A$309,B192)&lt;&gt;1,"Check period ID",IF(NOT(ISNUMBER(C192)),"Check date",IF(NOT(ISNUMBER(E192)),"Missing amount",IF(E192&lt;0,"Use positive amount",IF(OR(D192="Settled",D192="Failed",D192="Pending",D192="Refund"),"OK","Check type"))))))))</x:f>
      </x:c>
    </x:row>
    <x:row r="193" ht="23" customHeight="1">
      <x:c r="A193" s="9"/>
      <x:c r="B193" s="9"/>
      <x:c r="C193" s="10"/>
      <x:c r="D193" s="9"/>
      <x:c r="E193" s="12"/>
      <x:c r="F193" s="11" t="str">
        <x:f>IF(COUNTA(A193:E193)=0,"",IF(A193="","Missing attempt ID",IF(COUNTIFS($A$10:$A$509,A193)&lt;&gt;1,"Duplicate attempt ID",IF(COUNTIFS('Periods'!$A$10:$A$309,B193)&lt;&gt;1,"Check period ID",IF(NOT(ISNUMBER(C193)),"Check date",IF(NOT(ISNUMBER(E193)),"Missing amount",IF(E193&lt;0,"Use positive amount",IF(OR(D193="Settled",D193="Failed",D193="Pending",D193="Refund"),"OK","Check type"))))))))</x:f>
      </x:c>
    </x:row>
    <x:row r="194" ht="23" customHeight="1">
      <x:c r="A194" s="9"/>
      <x:c r="B194" s="9"/>
      <x:c r="C194" s="10"/>
      <x:c r="D194" s="9"/>
      <x:c r="E194" s="12"/>
      <x:c r="F194" s="11" t="str">
        <x:f>IF(COUNTA(A194:E194)=0,"",IF(A194="","Missing attempt ID",IF(COUNTIFS($A$10:$A$509,A194)&lt;&gt;1,"Duplicate attempt ID",IF(COUNTIFS('Periods'!$A$10:$A$309,B194)&lt;&gt;1,"Check period ID",IF(NOT(ISNUMBER(C194)),"Check date",IF(NOT(ISNUMBER(E194)),"Missing amount",IF(E194&lt;0,"Use positive amount",IF(OR(D194="Settled",D194="Failed",D194="Pending",D194="Refund"),"OK","Check type"))))))))</x:f>
      </x:c>
    </x:row>
    <x:row r="195" ht="23" customHeight="1">
      <x:c r="A195" s="9"/>
      <x:c r="B195" s="9"/>
      <x:c r="C195" s="10"/>
      <x:c r="D195" s="9"/>
      <x:c r="E195" s="12"/>
      <x:c r="F195" s="11" t="str">
        <x:f>IF(COUNTA(A195:E195)=0,"",IF(A195="","Missing attempt ID",IF(COUNTIFS($A$10:$A$509,A195)&lt;&gt;1,"Duplicate attempt ID",IF(COUNTIFS('Periods'!$A$10:$A$309,B195)&lt;&gt;1,"Check period ID",IF(NOT(ISNUMBER(C195)),"Check date",IF(NOT(ISNUMBER(E195)),"Missing amount",IF(E195&lt;0,"Use positive amount",IF(OR(D195="Settled",D195="Failed",D195="Pending",D195="Refund"),"OK","Check type"))))))))</x:f>
      </x:c>
    </x:row>
    <x:row r="196" ht="23" customHeight="1">
      <x:c r="A196" s="9"/>
      <x:c r="B196" s="9"/>
      <x:c r="C196" s="10"/>
      <x:c r="D196" s="9"/>
      <x:c r="E196" s="12"/>
      <x:c r="F196" s="11" t="str">
        <x:f>IF(COUNTA(A196:E196)=0,"",IF(A196="","Missing attempt ID",IF(COUNTIFS($A$10:$A$509,A196)&lt;&gt;1,"Duplicate attempt ID",IF(COUNTIFS('Periods'!$A$10:$A$309,B196)&lt;&gt;1,"Check period ID",IF(NOT(ISNUMBER(C196)),"Check date",IF(NOT(ISNUMBER(E196)),"Missing amount",IF(E196&lt;0,"Use positive amount",IF(OR(D196="Settled",D196="Failed",D196="Pending",D196="Refund"),"OK","Check type"))))))))</x:f>
      </x:c>
    </x:row>
    <x:row r="197" ht="23" customHeight="1">
      <x:c r="A197" s="9"/>
      <x:c r="B197" s="9"/>
      <x:c r="C197" s="10"/>
      <x:c r="D197" s="9"/>
      <x:c r="E197" s="12"/>
      <x:c r="F197" s="11" t="str">
        <x:f>IF(COUNTA(A197:E197)=0,"",IF(A197="","Missing attempt ID",IF(COUNTIFS($A$10:$A$509,A197)&lt;&gt;1,"Duplicate attempt ID",IF(COUNTIFS('Periods'!$A$10:$A$309,B197)&lt;&gt;1,"Check period ID",IF(NOT(ISNUMBER(C197)),"Check date",IF(NOT(ISNUMBER(E197)),"Missing amount",IF(E197&lt;0,"Use positive amount",IF(OR(D197="Settled",D197="Failed",D197="Pending",D197="Refund"),"OK","Check type"))))))))</x:f>
      </x:c>
    </x:row>
    <x:row r="198" ht="23" customHeight="1">
      <x:c r="A198" s="9"/>
      <x:c r="B198" s="9"/>
      <x:c r="C198" s="10"/>
      <x:c r="D198" s="9"/>
      <x:c r="E198" s="12"/>
      <x:c r="F198" s="11" t="str">
        <x:f>IF(COUNTA(A198:E198)=0,"",IF(A198="","Missing attempt ID",IF(COUNTIFS($A$10:$A$509,A198)&lt;&gt;1,"Duplicate attempt ID",IF(COUNTIFS('Periods'!$A$10:$A$309,B198)&lt;&gt;1,"Check period ID",IF(NOT(ISNUMBER(C198)),"Check date",IF(NOT(ISNUMBER(E198)),"Missing amount",IF(E198&lt;0,"Use positive amount",IF(OR(D198="Settled",D198="Failed",D198="Pending",D198="Refund"),"OK","Check type"))))))))</x:f>
      </x:c>
    </x:row>
    <x:row r="199" ht="23" customHeight="1">
      <x:c r="A199" s="9"/>
      <x:c r="B199" s="9"/>
      <x:c r="C199" s="10"/>
      <x:c r="D199" s="9"/>
      <x:c r="E199" s="12"/>
      <x:c r="F199" s="11" t="str">
        <x:f>IF(COUNTA(A199:E199)=0,"",IF(A199="","Missing attempt ID",IF(COUNTIFS($A$10:$A$509,A199)&lt;&gt;1,"Duplicate attempt ID",IF(COUNTIFS('Periods'!$A$10:$A$309,B199)&lt;&gt;1,"Check period ID",IF(NOT(ISNUMBER(C199)),"Check date",IF(NOT(ISNUMBER(E199)),"Missing amount",IF(E199&lt;0,"Use positive amount",IF(OR(D199="Settled",D199="Failed",D199="Pending",D199="Refund"),"OK","Check type"))))))))</x:f>
      </x:c>
    </x:row>
    <x:row r="200" ht="23" customHeight="1">
      <x:c r="A200" s="9"/>
      <x:c r="B200" s="9"/>
      <x:c r="C200" s="10"/>
      <x:c r="D200" s="9"/>
      <x:c r="E200" s="12"/>
      <x:c r="F200" s="11" t="str">
        <x:f>IF(COUNTA(A200:E200)=0,"",IF(A200="","Missing attempt ID",IF(COUNTIFS($A$10:$A$509,A200)&lt;&gt;1,"Duplicate attempt ID",IF(COUNTIFS('Periods'!$A$10:$A$309,B200)&lt;&gt;1,"Check period ID",IF(NOT(ISNUMBER(C200)),"Check date",IF(NOT(ISNUMBER(E200)),"Missing amount",IF(E200&lt;0,"Use positive amount",IF(OR(D200="Settled",D200="Failed",D200="Pending",D200="Refund"),"OK","Check type"))))))))</x:f>
      </x:c>
    </x:row>
    <x:row r="201" ht="23" customHeight="1">
      <x:c r="A201" s="9"/>
      <x:c r="B201" s="9"/>
      <x:c r="C201" s="10"/>
      <x:c r="D201" s="9"/>
      <x:c r="E201" s="12"/>
      <x:c r="F201" s="11" t="str">
        <x:f>IF(COUNTA(A201:E201)=0,"",IF(A201="","Missing attempt ID",IF(COUNTIFS($A$10:$A$509,A201)&lt;&gt;1,"Duplicate attempt ID",IF(COUNTIFS('Periods'!$A$10:$A$309,B201)&lt;&gt;1,"Check period ID",IF(NOT(ISNUMBER(C201)),"Check date",IF(NOT(ISNUMBER(E201)),"Missing amount",IF(E201&lt;0,"Use positive amount",IF(OR(D201="Settled",D201="Failed",D201="Pending",D201="Refund"),"OK","Check type"))))))))</x:f>
      </x:c>
    </x:row>
    <x:row r="202" ht="23" customHeight="1">
      <x:c r="A202" s="9"/>
      <x:c r="B202" s="9"/>
      <x:c r="C202" s="10"/>
      <x:c r="D202" s="9"/>
      <x:c r="E202" s="12"/>
      <x:c r="F202" s="11" t="str">
        <x:f>IF(COUNTA(A202:E202)=0,"",IF(A202="","Missing attempt ID",IF(COUNTIFS($A$10:$A$509,A202)&lt;&gt;1,"Duplicate attempt ID",IF(COUNTIFS('Periods'!$A$10:$A$309,B202)&lt;&gt;1,"Check period ID",IF(NOT(ISNUMBER(C202)),"Check date",IF(NOT(ISNUMBER(E202)),"Missing amount",IF(E202&lt;0,"Use positive amount",IF(OR(D202="Settled",D202="Failed",D202="Pending",D202="Refund"),"OK","Check type"))))))))</x:f>
      </x:c>
    </x:row>
    <x:row r="203" ht="23" customHeight="1">
      <x:c r="A203" s="9"/>
      <x:c r="B203" s="9"/>
      <x:c r="C203" s="10"/>
      <x:c r="D203" s="9"/>
      <x:c r="E203" s="12"/>
      <x:c r="F203" s="11" t="str">
        <x:f>IF(COUNTA(A203:E203)=0,"",IF(A203="","Missing attempt ID",IF(COUNTIFS($A$10:$A$509,A203)&lt;&gt;1,"Duplicate attempt ID",IF(COUNTIFS('Periods'!$A$10:$A$309,B203)&lt;&gt;1,"Check period ID",IF(NOT(ISNUMBER(C203)),"Check date",IF(NOT(ISNUMBER(E203)),"Missing amount",IF(E203&lt;0,"Use positive amount",IF(OR(D203="Settled",D203="Failed",D203="Pending",D203="Refund"),"OK","Check type"))))))))</x:f>
      </x:c>
    </x:row>
    <x:row r="204" ht="23" customHeight="1">
      <x:c r="A204" s="9"/>
      <x:c r="B204" s="9"/>
      <x:c r="C204" s="10"/>
      <x:c r="D204" s="9"/>
      <x:c r="E204" s="12"/>
      <x:c r="F204" s="11" t="str">
        <x:f>IF(COUNTA(A204:E204)=0,"",IF(A204="","Missing attempt ID",IF(COUNTIFS($A$10:$A$509,A204)&lt;&gt;1,"Duplicate attempt ID",IF(COUNTIFS('Periods'!$A$10:$A$309,B204)&lt;&gt;1,"Check period ID",IF(NOT(ISNUMBER(C204)),"Check date",IF(NOT(ISNUMBER(E204)),"Missing amount",IF(E204&lt;0,"Use positive amount",IF(OR(D204="Settled",D204="Failed",D204="Pending",D204="Refund"),"OK","Check type"))))))))</x:f>
      </x:c>
    </x:row>
    <x:row r="205" ht="23" customHeight="1">
      <x:c r="A205" s="9"/>
      <x:c r="B205" s="9"/>
      <x:c r="C205" s="10"/>
      <x:c r="D205" s="9"/>
      <x:c r="E205" s="12"/>
      <x:c r="F205" s="11" t="str">
        <x:f>IF(COUNTA(A205:E205)=0,"",IF(A205="","Missing attempt ID",IF(COUNTIFS($A$10:$A$509,A205)&lt;&gt;1,"Duplicate attempt ID",IF(COUNTIFS('Periods'!$A$10:$A$309,B205)&lt;&gt;1,"Check period ID",IF(NOT(ISNUMBER(C205)),"Check date",IF(NOT(ISNUMBER(E205)),"Missing amount",IF(E205&lt;0,"Use positive amount",IF(OR(D205="Settled",D205="Failed",D205="Pending",D205="Refund"),"OK","Check type"))))))))</x:f>
      </x:c>
    </x:row>
    <x:row r="206" ht="23" customHeight="1">
      <x:c r="A206" s="9"/>
      <x:c r="B206" s="9"/>
      <x:c r="C206" s="10"/>
      <x:c r="D206" s="9"/>
      <x:c r="E206" s="12"/>
      <x:c r="F206" s="11" t="str">
        <x:f>IF(COUNTA(A206:E206)=0,"",IF(A206="","Missing attempt ID",IF(COUNTIFS($A$10:$A$509,A206)&lt;&gt;1,"Duplicate attempt ID",IF(COUNTIFS('Periods'!$A$10:$A$309,B206)&lt;&gt;1,"Check period ID",IF(NOT(ISNUMBER(C206)),"Check date",IF(NOT(ISNUMBER(E206)),"Missing amount",IF(E206&lt;0,"Use positive amount",IF(OR(D206="Settled",D206="Failed",D206="Pending",D206="Refund"),"OK","Check type"))))))))</x:f>
      </x:c>
    </x:row>
    <x:row r="207" ht="23" customHeight="1">
      <x:c r="A207" s="9"/>
      <x:c r="B207" s="9"/>
      <x:c r="C207" s="10"/>
      <x:c r="D207" s="9"/>
      <x:c r="E207" s="12"/>
      <x:c r="F207" s="11" t="str">
        <x:f>IF(COUNTA(A207:E207)=0,"",IF(A207="","Missing attempt ID",IF(COUNTIFS($A$10:$A$509,A207)&lt;&gt;1,"Duplicate attempt ID",IF(COUNTIFS('Periods'!$A$10:$A$309,B207)&lt;&gt;1,"Check period ID",IF(NOT(ISNUMBER(C207)),"Check date",IF(NOT(ISNUMBER(E207)),"Missing amount",IF(E207&lt;0,"Use positive amount",IF(OR(D207="Settled",D207="Failed",D207="Pending",D207="Refund"),"OK","Check type"))))))))</x:f>
      </x:c>
    </x:row>
    <x:row r="208" ht="23" customHeight="1">
      <x:c r="A208" s="9"/>
      <x:c r="B208" s="9"/>
      <x:c r="C208" s="10"/>
      <x:c r="D208" s="9"/>
      <x:c r="E208" s="12"/>
      <x:c r="F208" s="11" t="str">
        <x:f>IF(COUNTA(A208:E208)=0,"",IF(A208="","Missing attempt ID",IF(COUNTIFS($A$10:$A$509,A208)&lt;&gt;1,"Duplicate attempt ID",IF(COUNTIFS('Periods'!$A$10:$A$309,B208)&lt;&gt;1,"Check period ID",IF(NOT(ISNUMBER(C208)),"Check date",IF(NOT(ISNUMBER(E208)),"Missing amount",IF(E208&lt;0,"Use positive amount",IF(OR(D208="Settled",D208="Failed",D208="Pending",D208="Refund"),"OK","Check type"))))))))</x:f>
      </x:c>
    </x:row>
    <x:row r="209" ht="23" customHeight="1">
      <x:c r="A209" s="9"/>
      <x:c r="B209" s="9"/>
      <x:c r="C209" s="10"/>
      <x:c r="D209" s="9"/>
      <x:c r="E209" s="12"/>
      <x:c r="F209" s="11" t="str">
        <x:f>IF(COUNTA(A209:E209)=0,"",IF(A209="","Missing attempt ID",IF(COUNTIFS($A$10:$A$509,A209)&lt;&gt;1,"Duplicate attempt ID",IF(COUNTIFS('Periods'!$A$10:$A$309,B209)&lt;&gt;1,"Check period ID",IF(NOT(ISNUMBER(C209)),"Check date",IF(NOT(ISNUMBER(E209)),"Missing amount",IF(E209&lt;0,"Use positive amount",IF(OR(D209="Settled",D209="Failed",D209="Pending",D209="Refund"),"OK","Check type"))))))))</x:f>
      </x:c>
    </x:row>
    <x:row r="210" ht="23" customHeight="1">
      <x:c r="A210" s="9"/>
      <x:c r="B210" s="9"/>
      <x:c r="C210" s="10"/>
      <x:c r="D210" s="9"/>
      <x:c r="E210" s="12"/>
      <x:c r="F210" s="11" t="str">
        <x:f>IF(COUNTA(A210:E210)=0,"",IF(A210="","Missing attempt ID",IF(COUNTIFS($A$10:$A$509,A210)&lt;&gt;1,"Duplicate attempt ID",IF(COUNTIFS('Periods'!$A$10:$A$309,B210)&lt;&gt;1,"Check period ID",IF(NOT(ISNUMBER(C210)),"Check date",IF(NOT(ISNUMBER(E210)),"Missing amount",IF(E210&lt;0,"Use positive amount",IF(OR(D210="Settled",D210="Failed",D210="Pending",D210="Refund"),"OK","Check type"))))))))</x:f>
      </x:c>
    </x:row>
    <x:row r="211" ht="23" customHeight="1">
      <x:c r="A211" s="9"/>
      <x:c r="B211" s="9"/>
      <x:c r="C211" s="10"/>
      <x:c r="D211" s="9"/>
      <x:c r="E211" s="12"/>
      <x:c r="F211" s="11" t="str">
        <x:f>IF(COUNTA(A211:E211)=0,"",IF(A211="","Missing attempt ID",IF(COUNTIFS($A$10:$A$509,A211)&lt;&gt;1,"Duplicate attempt ID",IF(COUNTIFS('Periods'!$A$10:$A$309,B211)&lt;&gt;1,"Check period ID",IF(NOT(ISNUMBER(C211)),"Check date",IF(NOT(ISNUMBER(E211)),"Missing amount",IF(E211&lt;0,"Use positive amount",IF(OR(D211="Settled",D211="Failed",D211="Pending",D211="Refund"),"OK","Check type"))))))))</x:f>
      </x:c>
    </x:row>
    <x:row r="212" ht="23" customHeight="1">
      <x:c r="A212" s="9"/>
      <x:c r="B212" s="9"/>
      <x:c r="C212" s="10"/>
      <x:c r="D212" s="9"/>
      <x:c r="E212" s="12"/>
      <x:c r="F212" s="11" t="str">
        <x:f>IF(COUNTA(A212:E212)=0,"",IF(A212="","Missing attempt ID",IF(COUNTIFS($A$10:$A$509,A212)&lt;&gt;1,"Duplicate attempt ID",IF(COUNTIFS('Periods'!$A$10:$A$309,B212)&lt;&gt;1,"Check period ID",IF(NOT(ISNUMBER(C212)),"Check date",IF(NOT(ISNUMBER(E212)),"Missing amount",IF(E212&lt;0,"Use positive amount",IF(OR(D212="Settled",D212="Failed",D212="Pending",D212="Refund"),"OK","Check type"))))))))</x:f>
      </x:c>
    </x:row>
    <x:row r="213" ht="23" customHeight="1">
      <x:c r="A213" s="9"/>
      <x:c r="B213" s="9"/>
      <x:c r="C213" s="10"/>
      <x:c r="D213" s="9"/>
      <x:c r="E213" s="12"/>
      <x:c r="F213" s="11" t="str">
        <x:f>IF(COUNTA(A213:E213)=0,"",IF(A213="","Missing attempt ID",IF(COUNTIFS($A$10:$A$509,A213)&lt;&gt;1,"Duplicate attempt ID",IF(COUNTIFS('Periods'!$A$10:$A$309,B213)&lt;&gt;1,"Check period ID",IF(NOT(ISNUMBER(C213)),"Check date",IF(NOT(ISNUMBER(E213)),"Missing amount",IF(E213&lt;0,"Use positive amount",IF(OR(D213="Settled",D213="Failed",D213="Pending",D213="Refund"),"OK","Check type"))))))))</x:f>
      </x:c>
    </x:row>
    <x:row r="214" ht="23" customHeight="1">
      <x:c r="A214" s="9"/>
      <x:c r="B214" s="9"/>
      <x:c r="C214" s="10"/>
      <x:c r="D214" s="9"/>
      <x:c r="E214" s="12"/>
      <x:c r="F214" s="11" t="str">
        <x:f>IF(COUNTA(A214:E214)=0,"",IF(A214="","Missing attempt ID",IF(COUNTIFS($A$10:$A$509,A214)&lt;&gt;1,"Duplicate attempt ID",IF(COUNTIFS('Periods'!$A$10:$A$309,B214)&lt;&gt;1,"Check period ID",IF(NOT(ISNUMBER(C214)),"Check date",IF(NOT(ISNUMBER(E214)),"Missing amount",IF(E214&lt;0,"Use positive amount",IF(OR(D214="Settled",D214="Failed",D214="Pending",D214="Refund"),"OK","Check type"))))))))</x:f>
      </x:c>
    </x:row>
    <x:row r="215" ht="23" customHeight="1">
      <x:c r="A215" s="9"/>
      <x:c r="B215" s="9"/>
      <x:c r="C215" s="10"/>
      <x:c r="D215" s="9"/>
      <x:c r="E215" s="12"/>
      <x:c r="F215" s="11" t="str">
        <x:f>IF(COUNTA(A215:E215)=0,"",IF(A215="","Missing attempt ID",IF(COUNTIFS($A$10:$A$509,A215)&lt;&gt;1,"Duplicate attempt ID",IF(COUNTIFS('Periods'!$A$10:$A$309,B215)&lt;&gt;1,"Check period ID",IF(NOT(ISNUMBER(C215)),"Check date",IF(NOT(ISNUMBER(E215)),"Missing amount",IF(E215&lt;0,"Use positive amount",IF(OR(D215="Settled",D215="Failed",D215="Pending",D215="Refund"),"OK","Check type"))))))))</x:f>
      </x:c>
    </x:row>
    <x:row r="216" ht="23" customHeight="1">
      <x:c r="A216" s="9"/>
      <x:c r="B216" s="9"/>
      <x:c r="C216" s="10"/>
      <x:c r="D216" s="9"/>
      <x:c r="E216" s="12"/>
      <x:c r="F216" s="11" t="str">
        <x:f>IF(COUNTA(A216:E216)=0,"",IF(A216="","Missing attempt ID",IF(COUNTIFS($A$10:$A$509,A216)&lt;&gt;1,"Duplicate attempt ID",IF(COUNTIFS('Periods'!$A$10:$A$309,B216)&lt;&gt;1,"Check period ID",IF(NOT(ISNUMBER(C216)),"Check date",IF(NOT(ISNUMBER(E216)),"Missing amount",IF(E216&lt;0,"Use positive amount",IF(OR(D216="Settled",D216="Failed",D216="Pending",D216="Refund"),"OK","Check type"))))))))</x:f>
      </x:c>
    </x:row>
    <x:row r="217" ht="23" customHeight="1">
      <x:c r="A217" s="9"/>
      <x:c r="B217" s="9"/>
      <x:c r="C217" s="10"/>
      <x:c r="D217" s="9"/>
      <x:c r="E217" s="12"/>
      <x:c r="F217" s="11" t="str">
        <x:f>IF(COUNTA(A217:E217)=0,"",IF(A217="","Missing attempt ID",IF(COUNTIFS($A$10:$A$509,A217)&lt;&gt;1,"Duplicate attempt ID",IF(COUNTIFS('Periods'!$A$10:$A$309,B217)&lt;&gt;1,"Check period ID",IF(NOT(ISNUMBER(C217)),"Check date",IF(NOT(ISNUMBER(E217)),"Missing amount",IF(E217&lt;0,"Use positive amount",IF(OR(D217="Settled",D217="Failed",D217="Pending",D217="Refund"),"OK","Check type"))))))))</x:f>
      </x:c>
    </x:row>
    <x:row r="218" ht="23" customHeight="1">
      <x:c r="A218" s="9"/>
      <x:c r="B218" s="9"/>
      <x:c r="C218" s="10"/>
      <x:c r="D218" s="9"/>
      <x:c r="E218" s="12"/>
      <x:c r="F218" s="11" t="str">
        <x:f>IF(COUNTA(A218:E218)=0,"",IF(A218="","Missing attempt ID",IF(COUNTIFS($A$10:$A$509,A218)&lt;&gt;1,"Duplicate attempt ID",IF(COUNTIFS('Periods'!$A$10:$A$309,B218)&lt;&gt;1,"Check period ID",IF(NOT(ISNUMBER(C218)),"Check date",IF(NOT(ISNUMBER(E218)),"Missing amount",IF(E218&lt;0,"Use positive amount",IF(OR(D218="Settled",D218="Failed",D218="Pending",D218="Refund"),"OK","Check type"))))))))</x:f>
      </x:c>
    </x:row>
    <x:row r="219" ht="23" customHeight="1">
      <x:c r="A219" s="9"/>
      <x:c r="B219" s="9"/>
      <x:c r="C219" s="10"/>
      <x:c r="D219" s="9"/>
      <x:c r="E219" s="12"/>
      <x:c r="F219" s="11" t="str">
        <x:f>IF(COUNTA(A219:E219)=0,"",IF(A219="","Missing attempt ID",IF(COUNTIFS($A$10:$A$509,A219)&lt;&gt;1,"Duplicate attempt ID",IF(COUNTIFS('Periods'!$A$10:$A$309,B219)&lt;&gt;1,"Check period ID",IF(NOT(ISNUMBER(C219)),"Check date",IF(NOT(ISNUMBER(E219)),"Missing amount",IF(E219&lt;0,"Use positive amount",IF(OR(D219="Settled",D219="Failed",D219="Pending",D219="Refund"),"OK","Check type"))))))))</x:f>
      </x:c>
    </x:row>
    <x:row r="220" ht="23" customHeight="1">
      <x:c r="A220" s="9"/>
      <x:c r="B220" s="9"/>
      <x:c r="C220" s="10"/>
      <x:c r="D220" s="9"/>
      <x:c r="E220" s="12"/>
      <x:c r="F220" s="11" t="str">
        <x:f>IF(COUNTA(A220:E220)=0,"",IF(A220="","Missing attempt ID",IF(COUNTIFS($A$10:$A$509,A220)&lt;&gt;1,"Duplicate attempt ID",IF(COUNTIFS('Periods'!$A$10:$A$309,B220)&lt;&gt;1,"Check period ID",IF(NOT(ISNUMBER(C220)),"Check date",IF(NOT(ISNUMBER(E220)),"Missing amount",IF(E220&lt;0,"Use positive amount",IF(OR(D220="Settled",D220="Failed",D220="Pending",D220="Refund"),"OK","Check type"))))))))</x:f>
      </x:c>
    </x:row>
    <x:row r="221" ht="23" customHeight="1">
      <x:c r="A221" s="9"/>
      <x:c r="B221" s="9"/>
      <x:c r="C221" s="10"/>
      <x:c r="D221" s="9"/>
      <x:c r="E221" s="12"/>
      <x:c r="F221" s="11" t="str">
        <x:f>IF(COUNTA(A221:E221)=0,"",IF(A221="","Missing attempt ID",IF(COUNTIFS($A$10:$A$509,A221)&lt;&gt;1,"Duplicate attempt ID",IF(COUNTIFS('Periods'!$A$10:$A$309,B221)&lt;&gt;1,"Check period ID",IF(NOT(ISNUMBER(C221)),"Check date",IF(NOT(ISNUMBER(E221)),"Missing amount",IF(E221&lt;0,"Use positive amount",IF(OR(D221="Settled",D221="Failed",D221="Pending",D221="Refund"),"OK","Check type"))))))))</x:f>
      </x:c>
    </x:row>
    <x:row r="222" ht="23" customHeight="1">
      <x:c r="A222" s="9"/>
      <x:c r="B222" s="9"/>
      <x:c r="C222" s="10"/>
      <x:c r="D222" s="9"/>
      <x:c r="E222" s="12"/>
      <x:c r="F222" s="11" t="str">
        <x:f>IF(COUNTA(A222:E222)=0,"",IF(A222="","Missing attempt ID",IF(COUNTIFS($A$10:$A$509,A222)&lt;&gt;1,"Duplicate attempt ID",IF(COUNTIFS('Periods'!$A$10:$A$309,B222)&lt;&gt;1,"Check period ID",IF(NOT(ISNUMBER(C222)),"Check date",IF(NOT(ISNUMBER(E222)),"Missing amount",IF(E222&lt;0,"Use positive amount",IF(OR(D222="Settled",D222="Failed",D222="Pending",D222="Refund"),"OK","Check type"))))))))</x:f>
      </x:c>
    </x:row>
    <x:row r="223" ht="23" customHeight="1">
      <x:c r="A223" s="9"/>
      <x:c r="B223" s="9"/>
      <x:c r="C223" s="10"/>
      <x:c r="D223" s="9"/>
      <x:c r="E223" s="12"/>
      <x:c r="F223" s="11" t="str">
        <x:f>IF(COUNTA(A223:E223)=0,"",IF(A223="","Missing attempt ID",IF(COUNTIFS($A$10:$A$509,A223)&lt;&gt;1,"Duplicate attempt ID",IF(COUNTIFS('Periods'!$A$10:$A$309,B223)&lt;&gt;1,"Check period ID",IF(NOT(ISNUMBER(C223)),"Check date",IF(NOT(ISNUMBER(E223)),"Missing amount",IF(E223&lt;0,"Use positive amount",IF(OR(D223="Settled",D223="Failed",D223="Pending",D223="Refund"),"OK","Check type"))))))))</x:f>
      </x:c>
    </x:row>
    <x:row r="224" ht="23" customHeight="1">
      <x:c r="A224" s="9"/>
      <x:c r="B224" s="9"/>
      <x:c r="C224" s="10"/>
      <x:c r="D224" s="9"/>
      <x:c r="E224" s="12"/>
      <x:c r="F224" s="11" t="str">
        <x:f>IF(COUNTA(A224:E224)=0,"",IF(A224="","Missing attempt ID",IF(COUNTIFS($A$10:$A$509,A224)&lt;&gt;1,"Duplicate attempt ID",IF(COUNTIFS('Periods'!$A$10:$A$309,B224)&lt;&gt;1,"Check period ID",IF(NOT(ISNUMBER(C224)),"Check date",IF(NOT(ISNUMBER(E224)),"Missing amount",IF(E224&lt;0,"Use positive amount",IF(OR(D224="Settled",D224="Failed",D224="Pending",D224="Refund"),"OK","Check type"))))))))</x:f>
      </x:c>
    </x:row>
    <x:row r="225" ht="23" customHeight="1">
      <x:c r="A225" s="9"/>
      <x:c r="B225" s="9"/>
      <x:c r="C225" s="10"/>
      <x:c r="D225" s="9"/>
      <x:c r="E225" s="12"/>
      <x:c r="F225" s="11" t="str">
        <x:f>IF(COUNTA(A225:E225)=0,"",IF(A225="","Missing attempt ID",IF(COUNTIFS($A$10:$A$509,A225)&lt;&gt;1,"Duplicate attempt ID",IF(COUNTIFS('Periods'!$A$10:$A$309,B225)&lt;&gt;1,"Check period ID",IF(NOT(ISNUMBER(C225)),"Check date",IF(NOT(ISNUMBER(E225)),"Missing amount",IF(E225&lt;0,"Use positive amount",IF(OR(D225="Settled",D225="Failed",D225="Pending",D225="Refund"),"OK","Check type"))))))))</x:f>
      </x:c>
    </x:row>
    <x:row r="226" ht="23" customHeight="1">
      <x:c r="A226" s="9"/>
      <x:c r="B226" s="9"/>
      <x:c r="C226" s="10"/>
      <x:c r="D226" s="9"/>
      <x:c r="E226" s="12"/>
      <x:c r="F226" s="11" t="str">
        <x:f>IF(COUNTA(A226:E226)=0,"",IF(A226="","Missing attempt ID",IF(COUNTIFS($A$10:$A$509,A226)&lt;&gt;1,"Duplicate attempt ID",IF(COUNTIFS('Periods'!$A$10:$A$309,B226)&lt;&gt;1,"Check period ID",IF(NOT(ISNUMBER(C226)),"Check date",IF(NOT(ISNUMBER(E226)),"Missing amount",IF(E226&lt;0,"Use positive amount",IF(OR(D226="Settled",D226="Failed",D226="Pending",D226="Refund"),"OK","Check type"))))))))</x:f>
      </x:c>
    </x:row>
    <x:row r="227" ht="23" customHeight="1">
      <x:c r="A227" s="9"/>
      <x:c r="B227" s="9"/>
      <x:c r="C227" s="10"/>
      <x:c r="D227" s="9"/>
      <x:c r="E227" s="12"/>
      <x:c r="F227" s="11" t="str">
        <x:f>IF(COUNTA(A227:E227)=0,"",IF(A227="","Missing attempt ID",IF(COUNTIFS($A$10:$A$509,A227)&lt;&gt;1,"Duplicate attempt ID",IF(COUNTIFS('Periods'!$A$10:$A$309,B227)&lt;&gt;1,"Check period ID",IF(NOT(ISNUMBER(C227)),"Check date",IF(NOT(ISNUMBER(E227)),"Missing amount",IF(E227&lt;0,"Use positive amount",IF(OR(D227="Settled",D227="Failed",D227="Pending",D227="Refund"),"OK","Check type"))))))))</x:f>
      </x:c>
    </x:row>
    <x:row r="228" ht="23" customHeight="1">
      <x:c r="A228" s="9"/>
      <x:c r="B228" s="9"/>
      <x:c r="C228" s="10"/>
      <x:c r="D228" s="9"/>
      <x:c r="E228" s="12"/>
      <x:c r="F228" s="11" t="str">
        <x:f>IF(COUNTA(A228:E228)=0,"",IF(A228="","Missing attempt ID",IF(COUNTIFS($A$10:$A$509,A228)&lt;&gt;1,"Duplicate attempt ID",IF(COUNTIFS('Periods'!$A$10:$A$309,B228)&lt;&gt;1,"Check period ID",IF(NOT(ISNUMBER(C228)),"Check date",IF(NOT(ISNUMBER(E228)),"Missing amount",IF(E228&lt;0,"Use positive amount",IF(OR(D228="Settled",D228="Failed",D228="Pending",D228="Refund"),"OK","Check type"))))))))</x:f>
      </x:c>
    </x:row>
    <x:row r="229" ht="23" customHeight="1">
      <x:c r="A229" s="9"/>
      <x:c r="B229" s="9"/>
      <x:c r="C229" s="10"/>
      <x:c r="D229" s="9"/>
      <x:c r="E229" s="12"/>
      <x:c r="F229" s="11" t="str">
        <x:f>IF(COUNTA(A229:E229)=0,"",IF(A229="","Missing attempt ID",IF(COUNTIFS($A$10:$A$509,A229)&lt;&gt;1,"Duplicate attempt ID",IF(COUNTIFS('Periods'!$A$10:$A$309,B229)&lt;&gt;1,"Check period ID",IF(NOT(ISNUMBER(C229)),"Check date",IF(NOT(ISNUMBER(E229)),"Missing amount",IF(E229&lt;0,"Use positive amount",IF(OR(D229="Settled",D229="Failed",D229="Pending",D229="Refund"),"OK","Check type"))))))))</x:f>
      </x:c>
    </x:row>
    <x:row r="230" ht="23" customHeight="1">
      <x:c r="A230" s="9"/>
      <x:c r="B230" s="9"/>
      <x:c r="C230" s="10"/>
      <x:c r="D230" s="9"/>
      <x:c r="E230" s="12"/>
      <x:c r="F230" s="11" t="str">
        <x:f>IF(COUNTA(A230:E230)=0,"",IF(A230="","Missing attempt ID",IF(COUNTIFS($A$10:$A$509,A230)&lt;&gt;1,"Duplicate attempt ID",IF(COUNTIFS('Periods'!$A$10:$A$309,B230)&lt;&gt;1,"Check period ID",IF(NOT(ISNUMBER(C230)),"Check date",IF(NOT(ISNUMBER(E230)),"Missing amount",IF(E230&lt;0,"Use positive amount",IF(OR(D230="Settled",D230="Failed",D230="Pending",D230="Refund"),"OK","Check type"))))))))</x:f>
      </x:c>
    </x:row>
    <x:row r="231" ht="23" customHeight="1">
      <x:c r="A231" s="9"/>
      <x:c r="B231" s="9"/>
      <x:c r="C231" s="10"/>
      <x:c r="D231" s="9"/>
      <x:c r="E231" s="12"/>
      <x:c r="F231" s="11" t="str">
        <x:f>IF(COUNTA(A231:E231)=0,"",IF(A231="","Missing attempt ID",IF(COUNTIFS($A$10:$A$509,A231)&lt;&gt;1,"Duplicate attempt ID",IF(COUNTIFS('Periods'!$A$10:$A$309,B231)&lt;&gt;1,"Check period ID",IF(NOT(ISNUMBER(C231)),"Check date",IF(NOT(ISNUMBER(E231)),"Missing amount",IF(E231&lt;0,"Use positive amount",IF(OR(D231="Settled",D231="Failed",D231="Pending",D231="Refund"),"OK","Check type"))))))))</x:f>
      </x:c>
    </x:row>
    <x:row r="232" ht="23" customHeight="1">
      <x:c r="A232" s="9"/>
      <x:c r="B232" s="9"/>
      <x:c r="C232" s="10"/>
      <x:c r="D232" s="9"/>
      <x:c r="E232" s="12"/>
      <x:c r="F232" s="11" t="str">
        <x:f>IF(COUNTA(A232:E232)=0,"",IF(A232="","Missing attempt ID",IF(COUNTIFS($A$10:$A$509,A232)&lt;&gt;1,"Duplicate attempt ID",IF(COUNTIFS('Periods'!$A$10:$A$309,B232)&lt;&gt;1,"Check period ID",IF(NOT(ISNUMBER(C232)),"Check date",IF(NOT(ISNUMBER(E232)),"Missing amount",IF(E232&lt;0,"Use positive amount",IF(OR(D232="Settled",D232="Failed",D232="Pending",D232="Refund"),"OK","Check type"))))))))</x:f>
      </x:c>
    </x:row>
    <x:row r="233" ht="23" customHeight="1">
      <x:c r="A233" s="9"/>
      <x:c r="B233" s="9"/>
      <x:c r="C233" s="10"/>
      <x:c r="D233" s="9"/>
      <x:c r="E233" s="12"/>
      <x:c r="F233" s="11" t="str">
        <x:f>IF(COUNTA(A233:E233)=0,"",IF(A233="","Missing attempt ID",IF(COUNTIFS($A$10:$A$509,A233)&lt;&gt;1,"Duplicate attempt ID",IF(COUNTIFS('Periods'!$A$10:$A$309,B233)&lt;&gt;1,"Check period ID",IF(NOT(ISNUMBER(C233)),"Check date",IF(NOT(ISNUMBER(E233)),"Missing amount",IF(E233&lt;0,"Use positive amount",IF(OR(D233="Settled",D233="Failed",D233="Pending",D233="Refund"),"OK","Check type"))))))))</x:f>
      </x:c>
    </x:row>
    <x:row r="234" ht="23" customHeight="1">
      <x:c r="A234" s="9"/>
      <x:c r="B234" s="9"/>
      <x:c r="C234" s="10"/>
      <x:c r="D234" s="9"/>
      <x:c r="E234" s="12"/>
      <x:c r="F234" s="11" t="str">
        <x:f>IF(COUNTA(A234:E234)=0,"",IF(A234="","Missing attempt ID",IF(COUNTIFS($A$10:$A$509,A234)&lt;&gt;1,"Duplicate attempt ID",IF(COUNTIFS('Periods'!$A$10:$A$309,B234)&lt;&gt;1,"Check period ID",IF(NOT(ISNUMBER(C234)),"Check date",IF(NOT(ISNUMBER(E234)),"Missing amount",IF(E234&lt;0,"Use positive amount",IF(OR(D234="Settled",D234="Failed",D234="Pending",D234="Refund"),"OK","Check type"))))))))</x:f>
      </x:c>
    </x:row>
    <x:row r="235" ht="23" customHeight="1">
      <x:c r="A235" s="9"/>
      <x:c r="B235" s="9"/>
      <x:c r="C235" s="10"/>
      <x:c r="D235" s="9"/>
      <x:c r="E235" s="12"/>
      <x:c r="F235" s="11" t="str">
        <x:f>IF(COUNTA(A235:E235)=0,"",IF(A235="","Missing attempt ID",IF(COUNTIFS($A$10:$A$509,A235)&lt;&gt;1,"Duplicate attempt ID",IF(COUNTIFS('Periods'!$A$10:$A$309,B235)&lt;&gt;1,"Check period ID",IF(NOT(ISNUMBER(C235)),"Check date",IF(NOT(ISNUMBER(E235)),"Missing amount",IF(E235&lt;0,"Use positive amount",IF(OR(D235="Settled",D235="Failed",D235="Pending",D235="Refund"),"OK","Check type"))))))))</x:f>
      </x:c>
    </x:row>
    <x:row r="236" ht="23" customHeight="1">
      <x:c r="A236" s="9"/>
      <x:c r="B236" s="9"/>
      <x:c r="C236" s="10"/>
      <x:c r="D236" s="9"/>
      <x:c r="E236" s="12"/>
      <x:c r="F236" s="11" t="str">
        <x:f>IF(COUNTA(A236:E236)=0,"",IF(A236="","Missing attempt ID",IF(COUNTIFS($A$10:$A$509,A236)&lt;&gt;1,"Duplicate attempt ID",IF(COUNTIFS('Periods'!$A$10:$A$309,B236)&lt;&gt;1,"Check period ID",IF(NOT(ISNUMBER(C236)),"Check date",IF(NOT(ISNUMBER(E236)),"Missing amount",IF(E236&lt;0,"Use positive amount",IF(OR(D236="Settled",D236="Failed",D236="Pending",D236="Refund"),"OK","Check type"))))))))</x:f>
      </x:c>
    </x:row>
    <x:row r="237" ht="23" customHeight="1">
      <x:c r="A237" s="9"/>
      <x:c r="B237" s="9"/>
      <x:c r="C237" s="10"/>
      <x:c r="D237" s="9"/>
      <x:c r="E237" s="12"/>
      <x:c r="F237" s="11" t="str">
        <x:f>IF(COUNTA(A237:E237)=0,"",IF(A237="","Missing attempt ID",IF(COUNTIFS($A$10:$A$509,A237)&lt;&gt;1,"Duplicate attempt ID",IF(COUNTIFS('Periods'!$A$10:$A$309,B237)&lt;&gt;1,"Check period ID",IF(NOT(ISNUMBER(C237)),"Check date",IF(NOT(ISNUMBER(E237)),"Missing amount",IF(E237&lt;0,"Use positive amount",IF(OR(D237="Settled",D237="Failed",D237="Pending",D237="Refund"),"OK","Check type"))))))))</x:f>
      </x:c>
    </x:row>
    <x:row r="238" ht="23" customHeight="1">
      <x:c r="A238" s="9"/>
      <x:c r="B238" s="9"/>
      <x:c r="C238" s="10"/>
      <x:c r="D238" s="9"/>
      <x:c r="E238" s="12"/>
      <x:c r="F238" s="11" t="str">
        <x:f>IF(COUNTA(A238:E238)=0,"",IF(A238="","Missing attempt ID",IF(COUNTIFS($A$10:$A$509,A238)&lt;&gt;1,"Duplicate attempt ID",IF(COUNTIFS('Periods'!$A$10:$A$309,B238)&lt;&gt;1,"Check period ID",IF(NOT(ISNUMBER(C238)),"Check date",IF(NOT(ISNUMBER(E238)),"Missing amount",IF(E238&lt;0,"Use positive amount",IF(OR(D238="Settled",D238="Failed",D238="Pending",D238="Refund"),"OK","Check type"))))))))</x:f>
      </x:c>
    </x:row>
    <x:row r="239" ht="23" customHeight="1">
      <x:c r="A239" s="9"/>
      <x:c r="B239" s="9"/>
      <x:c r="C239" s="10"/>
      <x:c r="D239" s="9"/>
      <x:c r="E239" s="12"/>
      <x:c r="F239" s="11" t="str">
        <x:f>IF(COUNTA(A239:E239)=0,"",IF(A239="","Missing attempt ID",IF(COUNTIFS($A$10:$A$509,A239)&lt;&gt;1,"Duplicate attempt ID",IF(COUNTIFS('Periods'!$A$10:$A$309,B239)&lt;&gt;1,"Check period ID",IF(NOT(ISNUMBER(C239)),"Check date",IF(NOT(ISNUMBER(E239)),"Missing amount",IF(E239&lt;0,"Use positive amount",IF(OR(D239="Settled",D239="Failed",D239="Pending",D239="Refund"),"OK","Check type"))))))))</x:f>
      </x:c>
    </x:row>
    <x:row r="240" ht="23" customHeight="1">
      <x:c r="A240" s="9"/>
      <x:c r="B240" s="9"/>
      <x:c r="C240" s="10"/>
      <x:c r="D240" s="9"/>
      <x:c r="E240" s="12"/>
      <x:c r="F240" s="11" t="str">
        <x:f>IF(COUNTA(A240:E240)=0,"",IF(A240="","Missing attempt ID",IF(COUNTIFS($A$10:$A$509,A240)&lt;&gt;1,"Duplicate attempt ID",IF(COUNTIFS('Periods'!$A$10:$A$309,B240)&lt;&gt;1,"Check period ID",IF(NOT(ISNUMBER(C240)),"Check date",IF(NOT(ISNUMBER(E240)),"Missing amount",IF(E240&lt;0,"Use positive amount",IF(OR(D240="Settled",D240="Failed",D240="Pending",D240="Refund"),"OK","Check type"))))))))</x:f>
      </x:c>
    </x:row>
    <x:row r="241" ht="23" customHeight="1">
      <x:c r="A241" s="9"/>
      <x:c r="B241" s="9"/>
      <x:c r="C241" s="10"/>
      <x:c r="D241" s="9"/>
      <x:c r="E241" s="12"/>
      <x:c r="F241" s="11" t="str">
        <x:f>IF(COUNTA(A241:E241)=0,"",IF(A241="","Missing attempt ID",IF(COUNTIFS($A$10:$A$509,A241)&lt;&gt;1,"Duplicate attempt ID",IF(COUNTIFS('Periods'!$A$10:$A$309,B241)&lt;&gt;1,"Check period ID",IF(NOT(ISNUMBER(C241)),"Check date",IF(NOT(ISNUMBER(E241)),"Missing amount",IF(E241&lt;0,"Use positive amount",IF(OR(D241="Settled",D241="Failed",D241="Pending",D241="Refund"),"OK","Check type"))))))))</x:f>
      </x:c>
    </x:row>
    <x:row r="242" ht="23" customHeight="1">
      <x:c r="A242" s="9"/>
      <x:c r="B242" s="9"/>
      <x:c r="C242" s="10"/>
      <x:c r="D242" s="9"/>
      <x:c r="E242" s="12"/>
      <x:c r="F242" s="11" t="str">
        <x:f>IF(COUNTA(A242:E242)=0,"",IF(A242="","Missing attempt ID",IF(COUNTIFS($A$10:$A$509,A242)&lt;&gt;1,"Duplicate attempt ID",IF(COUNTIFS('Periods'!$A$10:$A$309,B242)&lt;&gt;1,"Check period ID",IF(NOT(ISNUMBER(C242)),"Check date",IF(NOT(ISNUMBER(E242)),"Missing amount",IF(E242&lt;0,"Use positive amount",IF(OR(D242="Settled",D242="Failed",D242="Pending",D242="Refund"),"OK","Check type"))))))))</x:f>
      </x:c>
    </x:row>
    <x:row r="243" ht="23" customHeight="1">
      <x:c r="A243" s="9"/>
      <x:c r="B243" s="9"/>
      <x:c r="C243" s="10"/>
      <x:c r="D243" s="9"/>
      <x:c r="E243" s="12"/>
      <x:c r="F243" s="11" t="str">
        <x:f>IF(COUNTA(A243:E243)=0,"",IF(A243="","Missing attempt ID",IF(COUNTIFS($A$10:$A$509,A243)&lt;&gt;1,"Duplicate attempt ID",IF(COUNTIFS('Periods'!$A$10:$A$309,B243)&lt;&gt;1,"Check period ID",IF(NOT(ISNUMBER(C243)),"Check date",IF(NOT(ISNUMBER(E243)),"Missing amount",IF(E243&lt;0,"Use positive amount",IF(OR(D243="Settled",D243="Failed",D243="Pending",D243="Refund"),"OK","Check type"))))))))</x:f>
      </x:c>
    </x:row>
    <x:row r="244" ht="23" customHeight="1">
      <x:c r="A244" s="9"/>
      <x:c r="B244" s="9"/>
      <x:c r="C244" s="10"/>
      <x:c r="D244" s="9"/>
      <x:c r="E244" s="12"/>
      <x:c r="F244" s="11" t="str">
        <x:f>IF(COUNTA(A244:E244)=0,"",IF(A244="","Missing attempt ID",IF(COUNTIFS($A$10:$A$509,A244)&lt;&gt;1,"Duplicate attempt ID",IF(COUNTIFS('Periods'!$A$10:$A$309,B244)&lt;&gt;1,"Check period ID",IF(NOT(ISNUMBER(C244)),"Check date",IF(NOT(ISNUMBER(E244)),"Missing amount",IF(E244&lt;0,"Use positive amount",IF(OR(D244="Settled",D244="Failed",D244="Pending",D244="Refund"),"OK","Check type"))))))))</x:f>
      </x:c>
    </x:row>
    <x:row r="245" ht="23" customHeight="1">
      <x:c r="A245" s="9"/>
      <x:c r="B245" s="9"/>
      <x:c r="C245" s="10"/>
      <x:c r="D245" s="9"/>
      <x:c r="E245" s="12"/>
      <x:c r="F245" s="11" t="str">
        <x:f>IF(COUNTA(A245:E245)=0,"",IF(A245="","Missing attempt ID",IF(COUNTIFS($A$10:$A$509,A245)&lt;&gt;1,"Duplicate attempt ID",IF(COUNTIFS('Periods'!$A$10:$A$309,B245)&lt;&gt;1,"Check period ID",IF(NOT(ISNUMBER(C245)),"Check date",IF(NOT(ISNUMBER(E245)),"Missing amount",IF(E245&lt;0,"Use positive amount",IF(OR(D245="Settled",D245="Failed",D245="Pending",D245="Refund"),"OK","Check type"))))))))</x:f>
      </x:c>
    </x:row>
    <x:row r="246" ht="23" customHeight="1">
      <x:c r="A246" s="9"/>
      <x:c r="B246" s="9"/>
      <x:c r="C246" s="10"/>
      <x:c r="D246" s="9"/>
      <x:c r="E246" s="12"/>
      <x:c r="F246" s="11" t="str">
        <x:f>IF(COUNTA(A246:E246)=0,"",IF(A246="","Missing attempt ID",IF(COUNTIFS($A$10:$A$509,A246)&lt;&gt;1,"Duplicate attempt ID",IF(COUNTIFS('Periods'!$A$10:$A$309,B246)&lt;&gt;1,"Check period ID",IF(NOT(ISNUMBER(C246)),"Check date",IF(NOT(ISNUMBER(E246)),"Missing amount",IF(E246&lt;0,"Use positive amount",IF(OR(D246="Settled",D246="Failed",D246="Pending",D246="Refund"),"OK","Check type"))))))))</x:f>
      </x:c>
    </x:row>
    <x:row r="247" ht="23" customHeight="1">
      <x:c r="A247" s="9"/>
      <x:c r="B247" s="9"/>
      <x:c r="C247" s="10"/>
      <x:c r="D247" s="9"/>
      <x:c r="E247" s="12"/>
      <x:c r="F247" s="11" t="str">
        <x:f>IF(COUNTA(A247:E247)=0,"",IF(A247="","Missing attempt ID",IF(COUNTIFS($A$10:$A$509,A247)&lt;&gt;1,"Duplicate attempt ID",IF(COUNTIFS('Periods'!$A$10:$A$309,B247)&lt;&gt;1,"Check period ID",IF(NOT(ISNUMBER(C247)),"Check date",IF(NOT(ISNUMBER(E247)),"Missing amount",IF(E247&lt;0,"Use positive amount",IF(OR(D247="Settled",D247="Failed",D247="Pending",D247="Refund"),"OK","Check type"))))))))</x:f>
      </x:c>
    </x:row>
    <x:row r="248" ht="23" customHeight="1">
      <x:c r="A248" s="9"/>
      <x:c r="B248" s="9"/>
      <x:c r="C248" s="10"/>
      <x:c r="D248" s="9"/>
      <x:c r="E248" s="12"/>
      <x:c r="F248" s="11" t="str">
        <x:f>IF(COUNTA(A248:E248)=0,"",IF(A248="","Missing attempt ID",IF(COUNTIFS($A$10:$A$509,A248)&lt;&gt;1,"Duplicate attempt ID",IF(COUNTIFS('Periods'!$A$10:$A$309,B248)&lt;&gt;1,"Check period ID",IF(NOT(ISNUMBER(C248)),"Check date",IF(NOT(ISNUMBER(E248)),"Missing amount",IF(E248&lt;0,"Use positive amount",IF(OR(D248="Settled",D248="Failed",D248="Pending",D248="Refund"),"OK","Check type"))))))))</x:f>
      </x:c>
    </x:row>
    <x:row r="249" ht="23" customHeight="1">
      <x:c r="A249" s="9"/>
      <x:c r="B249" s="9"/>
      <x:c r="C249" s="10"/>
      <x:c r="D249" s="9"/>
      <x:c r="E249" s="12"/>
      <x:c r="F249" s="11" t="str">
        <x:f>IF(COUNTA(A249:E249)=0,"",IF(A249="","Missing attempt ID",IF(COUNTIFS($A$10:$A$509,A249)&lt;&gt;1,"Duplicate attempt ID",IF(COUNTIFS('Periods'!$A$10:$A$309,B249)&lt;&gt;1,"Check period ID",IF(NOT(ISNUMBER(C249)),"Check date",IF(NOT(ISNUMBER(E249)),"Missing amount",IF(E249&lt;0,"Use positive amount",IF(OR(D249="Settled",D249="Failed",D249="Pending",D249="Refund"),"OK","Check type"))))))))</x:f>
      </x:c>
    </x:row>
    <x:row r="250" ht="23" customHeight="1">
      <x:c r="A250" s="9"/>
      <x:c r="B250" s="9"/>
      <x:c r="C250" s="10"/>
      <x:c r="D250" s="9"/>
      <x:c r="E250" s="12"/>
      <x:c r="F250" s="11" t="str">
        <x:f>IF(COUNTA(A250:E250)=0,"",IF(A250="","Missing attempt ID",IF(COUNTIFS($A$10:$A$509,A250)&lt;&gt;1,"Duplicate attempt ID",IF(COUNTIFS('Periods'!$A$10:$A$309,B250)&lt;&gt;1,"Check period ID",IF(NOT(ISNUMBER(C250)),"Check date",IF(NOT(ISNUMBER(E250)),"Missing amount",IF(E250&lt;0,"Use positive amount",IF(OR(D250="Settled",D250="Failed",D250="Pending",D250="Refund"),"OK","Check type"))))))))</x:f>
      </x:c>
    </x:row>
    <x:row r="251" ht="23" customHeight="1">
      <x:c r="A251" s="9"/>
      <x:c r="B251" s="9"/>
      <x:c r="C251" s="10"/>
      <x:c r="D251" s="9"/>
      <x:c r="E251" s="12"/>
      <x:c r="F251" s="11" t="str">
        <x:f>IF(COUNTA(A251:E251)=0,"",IF(A251="","Missing attempt ID",IF(COUNTIFS($A$10:$A$509,A251)&lt;&gt;1,"Duplicate attempt ID",IF(COUNTIFS('Periods'!$A$10:$A$309,B251)&lt;&gt;1,"Check period ID",IF(NOT(ISNUMBER(C251)),"Check date",IF(NOT(ISNUMBER(E251)),"Missing amount",IF(E251&lt;0,"Use positive amount",IF(OR(D251="Settled",D251="Failed",D251="Pending",D251="Refund"),"OK","Check type"))))))))</x:f>
      </x:c>
    </x:row>
    <x:row r="252" ht="23" customHeight="1">
      <x:c r="A252" s="9"/>
      <x:c r="B252" s="9"/>
      <x:c r="C252" s="10"/>
      <x:c r="D252" s="9"/>
      <x:c r="E252" s="12"/>
      <x:c r="F252" s="11" t="str">
        <x:f>IF(COUNTA(A252:E252)=0,"",IF(A252="","Missing attempt ID",IF(COUNTIFS($A$10:$A$509,A252)&lt;&gt;1,"Duplicate attempt ID",IF(COUNTIFS('Periods'!$A$10:$A$309,B252)&lt;&gt;1,"Check period ID",IF(NOT(ISNUMBER(C252)),"Check date",IF(NOT(ISNUMBER(E252)),"Missing amount",IF(E252&lt;0,"Use positive amount",IF(OR(D252="Settled",D252="Failed",D252="Pending",D252="Refund"),"OK","Check type"))))))))</x:f>
      </x:c>
    </x:row>
    <x:row r="253" ht="23" customHeight="1">
      <x:c r="A253" s="9"/>
      <x:c r="B253" s="9"/>
      <x:c r="C253" s="10"/>
      <x:c r="D253" s="9"/>
      <x:c r="E253" s="12"/>
      <x:c r="F253" s="11" t="str">
        <x:f>IF(COUNTA(A253:E253)=0,"",IF(A253="","Missing attempt ID",IF(COUNTIFS($A$10:$A$509,A253)&lt;&gt;1,"Duplicate attempt ID",IF(COUNTIFS('Periods'!$A$10:$A$309,B253)&lt;&gt;1,"Check period ID",IF(NOT(ISNUMBER(C253)),"Check date",IF(NOT(ISNUMBER(E253)),"Missing amount",IF(E253&lt;0,"Use positive amount",IF(OR(D253="Settled",D253="Failed",D253="Pending",D253="Refund"),"OK","Check type"))))))))</x:f>
      </x:c>
    </x:row>
    <x:row r="254" ht="23" customHeight="1">
      <x:c r="A254" s="9"/>
      <x:c r="B254" s="9"/>
      <x:c r="C254" s="10"/>
      <x:c r="D254" s="9"/>
      <x:c r="E254" s="12"/>
      <x:c r="F254" s="11" t="str">
        <x:f>IF(COUNTA(A254:E254)=0,"",IF(A254="","Missing attempt ID",IF(COUNTIFS($A$10:$A$509,A254)&lt;&gt;1,"Duplicate attempt ID",IF(COUNTIFS('Periods'!$A$10:$A$309,B254)&lt;&gt;1,"Check period ID",IF(NOT(ISNUMBER(C254)),"Check date",IF(NOT(ISNUMBER(E254)),"Missing amount",IF(E254&lt;0,"Use positive amount",IF(OR(D254="Settled",D254="Failed",D254="Pending",D254="Refund"),"OK","Check type"))))))))</x:f>
      </x:c>
    </x:row>
    <x:row r="255" ht="23" customHeight="1">
      <x:c r="A255" s="9"/>
      <x:c r="B255" s="9"/>
      <x:c r="C255" s="10"/>
      <x:c r="D255" s="9"/>
      <x:c r="E255" s="12"/>
      <x:c r="F255" s="11" t="str">
        <x:f>IF(COUNTA(A255:E255)=0,"",IF(A255="","Missing attempt ID",IF(COUNTIFS($A$10:$A$509,A255)&lt;&gt;1,"Duplicate attempt ID",IF(COUNTIFS('Periods'!$A$10:$A$309,B255)&lt;&gt;1,"Check period ID",IF(NOT(ISNUMBER(C255)),"Check date",IF(NOT(ISNUMBER(E255)),"Missing amount",IF(E255&lt;0,"Use positive amount",IF(OR(D255="Settled",D255="Failed",D255="Pending",D255="Refund"),"OK","Check type"))))))))</x:f>
      </x:c>
    </x:row>
    <x:row r="256" ht="23" customHeight="1">
      <x:c r="A256" s="9"/>
      <x:c r="B256" s="9"/>
      <x:c r="C256" s="10"/>
      <x:c r="D256" s="9"/>
      <x:c r="E256" s="12"/>
      <x:c r="F256" s="11" t="str">
        <x:f>IF(COUNTA(A256:E256)=0,"",IF(A256="","Missing attempt ID",IF(COUNTIFS($A$10:$A$509,A256)&lt;&gt;1,"Duplicate attempt ID",IF(COUNTIFS('Periods'!$A$10:$A$309,B256)&lt;&gt;1,"Check period ID",IF(NOT(ISNUMBER(C256)),"Check date",IF(NOT(ISNUMBER(E256)),"Missing amount",IF(E256&lt;0,"Use positive amount",IF(OR(D256="Settled",D256="Failed",D256="Pending",D256="Refund"),"OK","Check type"))))))))</x:f>
      </x:c>
    </x:row>
    <x:row r="257" ht="23" customHeight="1">
      <x:c r="A257" s="9"/>
      <x:c r="B257" s="9"/>
      <x:c r="C257" s="10"/>
      <x:c r="D257" s="9"/>
      <x:c r="E257" s="12"/>
      <x:c r="F257" s="11" t="str">
        <x:f>IF(COUNTA(A257:E257)=0,"",IF(A257="","Missing attempt ID",IF(COUNTIFS($A$10:$A$509,A257)&lt;&gt;1,"Duplicate attempt ID",IF(COUNTIFS('Periods'!$A$10:$A$309,B257)&lt;&gt;1,"Check period ID",IF(NOT(ISNUMBER(C257)),"Check date",IF(NOT(ISNUMBER(E257)),"Missing amount",IF(E257&lt;0,"Use positive amount",IF(OR(D257="Settled",D257="Failed",D257="Pending",D257="Refund"),"OK","Check type"))))))))</x:f>
      </x:c>
    </x:row>
    <x:row r="258" ht="23" customHeight="1">
      <x:c r="A258" s="9"/>
      <x:c r="B258" s="9"/>
      <x:c r="C258" s="10"/>
      <x:c r="D258" s="9"/>
      <x:c r="E258" s="12"/>
      <x:c r="F258" s="11" t="str">
        <x:f>IF(COUNTA(A258:E258)=0,"",IF(A258="","Missing attempt ID",IF(COUNTIFS($A$10:$A$509,A258)&lt;&gt;1,"Duplicate attempt ID",IF(COUNTIFS('Periods'!$A$10:$A$309,B258)&lt;&gt;1,"Check period ID",IF(NOT(ISNUMBER(C258)),"Check date",IF(NOT(ISNUMBER(E258)),"Missing amount",IF(E258&lt;0,"Use positive amount",IF(OR(D258="Settled",D258="Failed",D258="Pending",D258="Refund"),"OK","Check type"))))))))</x:f>
      </x:c>
    </x:row>
    <x:row r="259" ht="23" customHeight="1">
      <x:c r="A259" s="9"/>
      <x:c r="B259" s="9"/>
      <x:c r="C259" s="10"/>
      <x:c r="D259" s="9"/>
      <x:c r="E259" s="12"/>
      <x:c r="F259" s="11" t="str">
        <x:f>IF(COUNTA(A259:E259)=0,"",IF(A259="","Missing attempt ID",IF(COUNTIFS($A$10:$A$509,A259)&lt;&gt;1,"Duplicate attempt ID",IF(COUNTIFS('Periods'!$A$10:$A$309,B259)&lt;&gt;1,"Check period ID",IF(NOT(ISNUMBER(C259)),"Check date",IF(NOT(ISNUMBER(E259)),"Missing amount",IF(E259&lt;0,"Use positive amount",IF(OR(D259="Settled",D259="Failed",D259="Pending",D259="Refund"),"OK","Check type"))))))))</x:f>
      </x:c>
    </x:row>
    <x:row r="260" ht="23" customHeight="1">
      <x:c r="A260" s="9"/>
      <x:c r="B260" s="9"/>
      <x:c r="C260" s="10"/>
      <x:c r="D260" s="9"/>
      <x:c r="E260" s="12"/>
      <x:c r="F260" s="11" t="str">
        <x:f>IF(COUNTA(A260:E260)=0,"",IF(A260="","Missing attempt ID",IF(COUNTIFS($A$10:$A$509,A260)&lt;&gt;1,"Duplicate attempt ID",IF(COUNTIFS('Periods'!$A$10:$A$309,B260)&lt;&gt;1,"Check period ID",IF(NOT(ISNUMBER(C260)),"Check date",IF(NOT(ISNUMBER(E260)),"Missing amount",IF(E260&lt;0,"Use positive amount",IF(OR(D260="Settled",D260="Failed",D260="Pending",D260="Refund"),"OK","Check type"))))))))</x:f>
      </x:c>
    </x:row>
    <x:row r="261" ht="23" customHeight="1">
      <x:c r="A261" s="9"/>
      <x:c r="B261" s="9"/>
      <x:c r="C261" s="10"/>
      <x:c r="D261" s="9"/>
      <x:c r="E261" s="12"/>
      <x:c r="F261" s="11" t="str">
        <x:f>IF(COUNTA(A261:E261)=0,"",IF(A261="","Missing attempt ID",IF(COUNTIFS($A$10:$A$509,A261)&lt;&gt;1,"Duplicate attempt ID",IF(COUNTIFS('Periods'!$A$10:$A$309,B261)&lt;&gt;1,"Check period ID",IF(NOT(ISNUMBER(C261)),"Check date",IF(NOT(ISNUMBER(E261)),"Missing amount",IF(E261&lt;0,"Use positive amount",IF(OR(D261="Settled",D261="Failed",D261="Pending",D261="Refund"),"OK","Check type"))))))))</x:f>
      </x:c>
    </x:row>
    <x:row r="262" ht="23" customHeight="1">
      <x:c r="A262" s="9"/>
      <x:c r="B262" s="9"/>
      <x:c r="C262" s="10"/>
      <x:c r="D262" s="9"/>
      <x:c r="E262" s="12"/>
      <x:c r="F262" s="11" t="str">
        <x:f>IF(COUNTA(A262:E262)=0,"",IF(A262="","Missing attempt ID",IF(COUNTIFS($A$10:$A$509,A262)&lt;&gt;1,"Duplicate attempt ID",IF(COUNTIFS('Periods'!$A$10:$A$309,B262)&lt;&gt;1,"Check period ID",IF(NOT(ISNUMBER(C262)),"Check date",IF(NOT(ISNUMBER(E262)),"Missing amount",IF(E262&lt;0,"Use positive amount",IF(OR(D262="Settled",D262="Failed",D262="Pending",D262="Refund"),"OK","Check type"))))))))</x:f>
      </x:c>
    </x:row>
    <x:row r="263" ht="23" customHeight="1">
      <x:c r="A263" s="9"/>
      <x:c r="B263" s="9"/>
      <x:c r="C263" s="10"/>
      <x:c r="D263" s="9"/>
      <x:c r="E263" s="12"/>
      <x:c r="F263" s="11" t="str">
        <x:f>IF(COUNTA(A263:E263)=0,"",IF(A263="","Missing attempt ID",IF(COUNTIFS($A$10:$A$509,A263)&lt;&gt;1,"Duplicate attempt ID",IF(COUNTIFS('Periods'!$A$10:$A$309,B263)&lt;&gt;1,"Check period ID",IF(NOT(ISNUMBER(C263)),"Check date",IF(NOT(ISNUMBER(E263)),"Missing amount",IF(E263&lt;0,"Use positive amount",IF(OR(D263="Settled",D263="Failed",D263="Pending",D263="Refund"),"OK","Check type"))))))))</x:f>
      </x:c>
    </x:row>
    <x:row r="264" ht="23" customHeight="1">
      <x:c r="A264" s="9"/>
      <x:c r="B264" s="9"/>
      <x:c r="C264" s="10"/>
      <x:c r="D264" s="9"/>
      <x:c r="E264" s="12"/>
      <x:c r="F264" s="11" t="str">
        <x:f>IF(COUNTA(A264:E264)=0,"",IF(A264="","Missing attempt ID",IF(COUNTIFS($A$10:$A$509,A264)&lt;&gt;1,"Duplicate attempt ID",IF(COUNTIFS('Periods'!$A$10:$A$309,B264)&lt;&gt;1,"Check period ID",IF(NOT(ISNUMBER(C264)),"Check date",IF(NOT(ISNUMBER(E264)),"Missing amount",IF(E264&lt;0,"Use positive amount",IF(OR(D264="Settled",D264="Failed",D264="Pending",D264="Refund"),"OK","Check type"))))))))</x:f>
      </x:c>
    </x:row>
    <x:row r="265" ht="23" customHeight="1">
      <x:c r="A265" s="9"/>
      <x:c r="B265" s="9"/>
      <x:c r="C265" s="10"/>
      <x:c r="D265" s="9"/>
      <x:c r="E265" s="12"/>
      <x:c r="F265" s="11" t="str">
        <x:f>IF(COUNTA(A265:E265)=0,"",IF(A265="","Missing attempt ID",IF(COUNTIFS($A$10:$A$509,A265)&lt;&gt;1,"Duplicate attempt ID",IF(COUNTIFS('Periods'!$A$10:$A$309,B265)&lt;&gt;1,"Check period ID",IF(NOT(ISNUMBER(C265)),"Check date",IF(NOT(ISNUMBER(E265)),"Missing amount",IF(E265&lt;0,"Use positive amount",IF(OR(D265="Settled",D265="Failed",D265="Pending",D265="Refund"),"OK","Check type"))))))))</x:f>
      </x:c>
    </x:row>
    <x:row r="266" ht="23" customHeight="1">
      <x:c r="A266" s="9"/>
      <x:c r="B266" s="9"/>
      <x:c r="C266" s="10"/>
      <x:c r="D266" s="9"/>
      <x:c r="E266" s="12"/>
      <x:c r="F266" s="11" t="str">
        <x:f>IF(COUNTA(A266:E266)=0,"",IF(A266="","Missing attempt ID",IF(COUNTIFS($A$10:$A$509,A266)&lt;&gt;1,"Duplicate attempt ID",IF(COUNTIFS('Periods'!$A$10:$A$309,B266)&lt;&gt;1,"Check period ID",IF(NOT(ISNUMBER(C266)),"Check date",IF(NOT(ISNUMBER(E266)),"Missing amount",IF(E266&lt;0,"Use positive amount",IF(OR(D266="Settled",D266="Failed",D266="Pending",D266="Refund"),"OK","Check type"))))))))</x:f>
      </x:c>
    </x:row>
    <x:row r="267" ht="23" customHeight="1">
      <x:c r="A267" s="9"/>
      <x:c r="B267" s="9"/>
      <x:c r="C267" s="10"/>
      <x:c r="D267" s="9"/>
      <x:c r="E267" s="12"/>
      <x:c r="F267" s="11" t="str">
        <x:f>IF(COUNTA(A267:E267)=0,"",IF(A267="","Missing attempt ID",IF(COUNTIFS($A$10:$A$509,A267)&lt;&gt;1,"Duplicate attempt ID",IF(COUNTIFS('Periods'!$A$10:$A$309,B267)&lt;&gt;1,"Check period ID",IF(NOT(ISNUMBER(C267)),"Check date",IF(NOT(ISNUMBER(E267)),"Missing amount",IF(E267&lt;0,"Use positive amount",IF(OR(D267="Settled",D267="Failed",D267="Pending",D267="Refund"),"OK","Check type"))))))))</x:f>
      </x:c>
    </x:row>
    <x:row r="268" ht="23" customHeight="1">
      <x:c r="A268" s="9"/>
      <x:c r="B268" s="9"/>
      <x:c r="C268" s="10"/>
      <x:c r="D268" s="9"/>
      <x:c r="E268" s="12"/>
      <x:c r="F268" s="11" t="str">
        <x:f>IF(COUNTA(A268:E268)=0,"",IF(A268="","Missing attempt ID",IF(COUNTIFS($A$10:$A$509,A268)&lt;&gt;1,"Duplicate attempt ID",IF(COUNTIFS('Periods'!$A$10:$A$309,B268)&lt;&gt;1,"Check period ID",IF(NOT(ISNUMBER(C268)),"Check date",IF(NOT(ISNUMBER(E268)),"Missing amount",IF(E268&lt;0,"Use positive amount",IF(OR(D268="Settled",D268="Failed",D268="Pending",D268="Refund"),"OK","Check type"))))))))</x:f>
      </x:c>
    </x:row>
    <x:row r="269" ht="23" customHeight="1">
      <x:c r="A269" s="9"/>
      <x:c r="B269" s="9"/>
      <x:c r="C269" s="10"/>
      <x:c r="D269" s="9"/>
      <x:c r="E269" s="12"/>
      <x:c r="F269" s="11" t="str">
        <x:f>IF(COUNTA(A269:E269)=0,"",IF(A269="","Missing attempt ID",IF(COUNTIFS($A$10:$A$509,A269)&lt;&gt;1,"Duplicate attempt ID",IF(COUNTIFS('Periods'!$A$10:$A$309,B269)&lt;&gt;1,"Check period ID",IF(NOT(ISNUMBER(C269)),"Check date",IF(NOT(ISNUMBER(E269)),"Missing amount",IF(E269&lt;0,"Use positive amount",IF(OR(D269="Settled",D269="Failed",D269="Pending",D269="Refund"),"OK","Check type"))))))))</x:f>
      </x:c>
    </x:row>
    <x:row r="270" ht="23" customHeight="1">
      <x:c r="A270" s="9"/>
      <x:c r="B270" s="9"/>
      <x:c r="C270" s="10"/>
      <x:c r="D270" s="9"/>
      <x:c r="E270" s="12"/>
      <x:c r="F270" s="11" t="str">
        <x:f>IF(COUNTA(A270:E270)=0,"",IF(A270="","Missing attempt ID",IF(COUNTIFS($A$10:$A$509,A270)&lt;&gt;1,"Duplicate attempt ID",IF(COUNTIFS('Periods'!$A$10:$A$309,B270)&lt;&gt;1,"Check period ID",IF(NOT(ISNUMBER(C270)),"Check date",IF(NOT(ISNUMBER(E270)),"Missing amount",IF(E270&lt;0,"Use positive amount",IF(OR(D270="Settled",D270="Failed",D270="Pending",D270="Refund"),"OK","Check type"))))))))</x:f>
      </x:c>
    </x:row>
    <x:row r="271" ht="23" customHeight="1">
      <x:c r="A271" s="9"/>
      <x:c r="B271" s="9"/>
      <x:c r="C271" s="10"/>
      <x:c r="D271" s="9"/>
      <x:c r="E271" s="12"/>
      <x:c r="F271" s="11" t="str">
        <x:f>IF(COUNTA(A271:E271)=0,"",IF(A271="","Missing attempt ID",IF(COUNTIFS($A$10:$A$509,A271)&lt;&gt;1,"Duplicate attempt ID",IF(COUNTIFS('Periods'!$A$10:$A$309,B271)&lt;&gt;1,"Check period ID",IF(NOT(ISNUMBER(C271)),"Check date",IF(NOT(ISNUMBER(E271)),"Missing amount",IF(E271&lt;0,"Use positive amount",IF(OR(D271="Settled",D271="Failed",D271="Pending",D271="Refund"),"OK","Check type"))))))))</x:f>
      </x:c>
    </x:row>
    <x:row r="272" ht="23" customHeight="1">
      <x:c r="A272" s="9"/>
      <x:c r="B272" s="9"/>
      <x:c r="C272" s="10"/>
      <x:c r="D272" s="9"/>
      <x:c r="E272" s="12"/>
      <x:c r="F272" s="11" t="str">
        <x:f>IF(COUNTA(A272:E272)=0,"",IF(A272="","Missing attempt ID",IF(COUNTIFS($A$10:$A$509,A272)&lt;&gt;1,"Duplicate attempt ID",IF(COUNTIFS('Periods'!$A$10:$A$309,B272)&lt;&gt;1,"Check period ID",IF(NOT(ISNUMBER(C272)),"Check date",IF(NOT(ISNUMBER(E272)),"Missing amount",IF(E272&lt;0,"Use positive amount",IF(OR(D272="Settled",D272="Failed",D272="Pending",D272="Refund"),"OK","Check type"))))))))</x:f>
      </x:c>
    </x:row>
    <x:row r="273" ht="23" customHeight="1">
      <x:c r="A273" s="9"/>
      <x:c r="B273" s="9"/>
      <x:c r="C273" s="10"/>
      <x:c r="D273" s="9"/>
      <x:c r="E273" s="12"/>
      <x:c r="F273" s="11" t="str">
        <x:f>IF(COUNTA(A273:E273)=0,"",IF(A273="","Missing attempt ID",IF(COUNTIFS($A$10:$A$509,A273)&lt;&gt;1,"Duplicate attempt ID",IF(COUNTIFS('Periods'!$A$10:$A$309,B273)&lt;&gt;1,"Check period ID",IF(NOT(ISNUMBER(C273)),"Check date",IF(NOT(ISNUMBER(E273)),"Missing amount",IF(E273&lt;0,"Use positive amount",IF(OR(D273="Settled",D273="Failed",D273="Pending",D273="Refund"),"OK","Check type"))))))))</x:f>
      </x:c>
    </x:row>
    <x:row r="274" ht="23" customHeight="1">
      <x:c r="A274" s="9"/>
      <x:c r="B274" s="9"/>
      <x:c r="C274" s="10"/>
      <x:c r="D274" s="9"/>
      <x:c r="E274" s="12"/>
      <x:c r="F274" s="11" t="str">
        <x:f>IF(COUNTA(A274:E274)=0,"",IF(A274="","Missing attempt ID",IF(COUNTIFS($A$10:$A$509,A274)&lt;&gt;1,"Duplicate attempt ID",IF(COUNTIFS('Periods'!$A$10:$A$309,B274)&lt;&gt;1,"Check period ID",IF(NOT(ISNUMBER(C274)),"Check date",IF(NOT(ISNUMBER(E274)),"Missing amount",IF(E274&lt;0,"Use positive amount",IF(OR(D274="Settled",D274="Failed",D274="Pending",D274="Refund"),"OK","Check type"))))))))</x:f>
      </x:c>
    </x:row>
    <x:row r="275" ht="23" customHeight="1">
      <x:c r="A275" s="9"/>
      <x:c r="B275" s="9"/>
      <x:c r="C275" s="10"/>
      <x:c r="D275" s="9"/>
      <x:c r="E275" s="12"/>
      <x:c r="F275" s="11" t="str">
        <x:f>IF(COUNTA(A275:E275)=0,"",IF(A275="","Missing attempt ID",IF(COUNTIFS($A$10:$A$509,A275)&lt;&gt;1,"Duplicate attempt ID",IF(COUNTIFS('Periods'!$A$10:$A$309,B275)&lt;&gt;1,"Check period ID",IF(NOT(ISNUMBER(C275)),"Check date",IF(NOT(ISNUMBER(E275)),"Missing amount",IF(E275&lt;0,"Use positive amount",IF(OR(D275="Settled",D275="Failed",D275="Pending",D275="Refund"),"OK","Check type"))))))))</x:f>
      </x:c>
    </x:row>
    <x:row r="276" ht="23" customHeight="1">
      <x:c r="A276" s="9"/>
      <x:c r="B276" s="9"/>
      <x:c r="C276" s="10"/>
      <x:c r="D276" s="9"/>
      <x:c r="E276" s="12"/>
      <x:c r="F276" s="11" t="str">
        <x:f>IF(COUNTA(A276:E276)=0,"",IF(A276="","Missing attempt ID",IF(COUNTIFS($A$10:$A$509,A276)&lt;&gt;1,"Duplicate attempt ID",IF(COUNTIFS('Periods'!$A$10:$A$309,B276)&lt;&gt;1,"Check period ID",IF(NOT(ISNUMBER(C276)),"Check date",IF(NOT(ISNUMBER(E276)),"Missing amount",IF(E276&lt;0,"Use positive amount",IF(OR(D276="Settled",D276="Failed",D276="Pending",D276="Refund"),"OK","Check type"))))))))</x:f>
      </x:c>
    </x:row>
    <x:row r="277" ht="23" customHeight="1">
      <x:c r="A277" s="9"/>
      <x:c r="B277" s="9"/>
      <x:c r="C277" s="10"/>
      <x:c r="D277" s="9"/>
      <x:c r="E277" s="12"/>
      <x:c r="F277" s="11" t="str">
        <x:f>IF(COUNTA(A277:E277)=0,"",IF(A277="","Missing attempt ID",IF(COUNTIFS($A$10:$A$509,A277)&lt;&gt;1,"Duplicate attempt ID",IF(COUNTIFS('Periods'!$A$10:$A$309,B277)&lt;&gt;1,"Check period ID",IF(NOT(ISNUMBER(C277)),"Check date",IF(NOT(ISNUMBER(E277)),"Missing amount",IF(E277&lt;0,"Use positive amount",IF(OR(D277="Settled",D277="Failed",D277="Pending",D277="Refund"),"OK","Check type"))))))))</x:f>
      </x:c>
    </x:row>
    <x:row r="278" ht="23" customHeight="1">
      <x:c r="A278" s="9"/>
      <x:c r="B278" s="9"/>
      <x:c r="C278" s="10"/>
      <x:c r="D278" s="9"/>
      <x:c r="E278" s="12"/>
      <x:c r="F278" s="11" t="str">
        <x:f>IF(COUNTA(A278:E278)=0,"",IF(A278="","Missing attempt ID",IF(COUNTIFS($A$10:$A$509,A278)&lt;&gt;1,"Duplicate attempt ID",IF(COUNTIFS('Periods'!$A$10:$A$309,B278)&lt;&gt;1,"Check period ID",IF(NOT(ISNUMBER(C278)),"Check date",IF(NOT(ISNUMBER(E278)),"Missing amount",IF(E278&lt;0,"Use positive amount",IF(OR(D278="Settled",D278="Failed",D278="Pending",D278="Refund"),"OK","Check type"))))))))</x:f>
      </x:c>
    </x:row>
    <x:row r="279" ht="23" customHeight="1">
      <x:c r="A279" s="9"/>
      <x:c r="B279" s="9"/>
      <x:c r="C279" s="10"/>
      <x:c r="D279" s="9"/>
      <x:c r="E279" s="12"/>
      <x:c r="F279" s="11" t="str">
        <x:f>IF(COUNTA(A279:E279)=0,"",IF(A279="","Missing attempt ID",IF(COUNTIFS($A$10:$A$509,A279)&lt;&gt;1,"Duplicate attempt ID",IF(COUNTIFS('Periods'!$A$10:$A$309,B279)&lt;&gt;1,"Check period ID",IF(NOT(ISNUMBER(C279)),"Check date",IF(NOT(ISNUMBER(E279)),"Missing amount",IF(E279&lt;0,"Use positive amount",IF(OR(D279="Settled",D279="Failed",D279="Pending",D279="Refund"),"OK","Check type"))))))))</x:f>
      </x:c>
    </x:row>
    <x:row r="280" ht="23" customHeight="1">
      <x:c r="A280" s="9"/>
      <x:c r="B280" s="9"/>
      <x:c r="C280" s="10"/>
      <x:c r="D280" s="9"/>
      <x:c r="E280" s="12"/>
      <x:c r="F280" s="11" t="str">
        <x:f>IF(COUNTA(A280:E280)=0,"",IF(A280="","Missing attempt ID",IF(COUNTIFS($A$10:$A$509,A280)&lt;&gt;1,"Duplicate attempt ID",IF(COUNTIFS('Periods'!$A$10:$A$309,B280)&lt;&gt;1,"Check period ID",IF(NOT(ISNUMBER(C280)),"Check date",IF(NOT(ISNUMBER(E280)),"Missing amount",IF(E280&lt;0,"Use positive amount",IF(OR(D280="Settled",D280="Failed",D280="Pending",D280="Refund"),"OK","Check type"))))))))</x:f>
      </x:c>
    </x:row>
    <x:row r="281" ht="23" customHeight="1">
      <x:c r="A281" s="9"/>
      <x:c r="B281" s="9"/>
      <x:c r="C281" s="10"/>
      <x:c r="D281" s="9"/>
      <x:c r="E281" s="12"/>
      <x:c r="F281" s="11" t="str">
        <x:f>IF(COUNTA(A281:E281)=0,"",IF(A281="","Missing attempt ID",IF(COUNTIFS($A$10:$A$509,A281)&lt;&gt;1,"Duplicate attempt ID",IF(COUNTIFS('Periods'!$A$10:$A$309,B281)&lt;&gt;1,"Check period ID",IF(NOT(ISNUMBER(C281)),"Check date",IF(NOT(ISNUMBER(E281)),"Missing amount",IF(E281&lt;0,"Use positive amount",IF(OR(D281="Settled",D281="Failed",D281="Pending",D281="Refund"),"OK","Check type"))))))))</x:f>
      </x:c>
    </x:row>
    <x:row r="282" ht="23" customHeight="1">
      <x:c r="A282" s="9"/>
      <x:c r="B282" s="9"/>
      <x:c r="C282" s="10"/>
      <x:c r="D282" s="9"/>
      <x:c r="E282" s="12"/>
      <x:c r="F282" s="11" t="str">
        <x:f>IF(COUNTA(A282:E282)=0,"",IF(A282="","Missing attempt ID",IF(COUNTIFS($A$10:$A$509,A282)&lt;&gt;1,"Duplicate attempt ID",IF(COUNTIFS('Periods'!$A$10:$A$309,B282)&lt;&gt;1,"Check period ID",IF(NOT(ISNUMBER(C282)),"Check date",IF(NOT(ISNUMBER(E282)),"Missing amount",IF(E282&lt;0,"Use positive amount",IF(OR(D282="Settled",D282="Failed",D282="Pending",D282="Refund"),"OK","Check type"))))))))</x:f>
      </x:c>
    </x:row>
    <x:row r="283" ht="23" customHeight="1">
      <x:c r="A283" s="9"/>
      <x:c r="B283" s="9"/>
      <x:c r="C283" s="10"/>
      <x:c r="D283" s="9"/>
      <x:c r="E283" s="12"/>
      <x:c r="F283" s="11" t="str">
        <x:f>IF(COUNTA(A283:E283)=0,"",IF(A283="","Missing attempt ID",IF(COUNTIFS($A$10:$A$509,A283)&lt;&gt;1,"Duplicate attempt ID",IF(COUNTIFS('Periods'!$A$10:$A$309,B283)&lt;&gt;1,"Check period ID",IF(NOT(ISNUMBER(C283)),"Check date",IF(NOT(ISNUMBER(E283)),"Missing amount",IF(E283&lt;0,"Use positive amount",IF(OR(D283="Settled",D283="Failed",D283="Pending",D283="Refund"),"OK","Check type"))))))))</x:f>
      </x:c>
    </x:row>
    <x:row r="284" ht="23" customHeight="1">
      <x:c r="A284" s="9"/>
      <x:c r="B284" s="9"/>
      <x:c r="C284" s="10"/>
      <x:c r="D284" s="9"/>
      <x:c r="E284" s="12"/>
      <x:c r="F284" s="11" t="str">
        <x:f>IF(COUNTA(A284:E284)=0,"",IF(A284="","Missing attempt ID",IF(COUNTIFS($A$10:$A$509,A284)&lt;&gt;1,"Duplicate attempt ID",IF(COUNTIFS('Periods'!$A$10:$A$309,B284)&lt;&gt;1,"Check period ID",IF(NOT(ISNUMBER(C284)),"Check date",IF(NOT(ISNUMBER(E284)),"Missing amount",IF(E284&lt;0,"Use positive amount",IF(OR(D284="Settled",D284="Failed",D284="Pending",D284="Refund"),"OK","Check type"))))))))</x:f>
      </x:c>
    </x:row>
    <x:row r="285" ht="23" customHeight="1">
      <x:c r="A285" s="9"/>
      <x:c r="B285" s="9"/>
      <x:c r="C285" s="10"/>
      <x:c r="D285" s="9"/>
      <x:c r="E285" s="12"/>
      <x:c r="F285" s="11" t="str">
        <x:f>IF(COUNTA(A285:E285)=0,"",IF(A285="","Missing attempt ID",IF(COUNTIFS($A$10:$A$509,A285)&lt;&gt;1,"Duplicate attempt ID",IF(COUNTIFS('Periods'!$A$10:$A$309,B285)&lt;&gt;1,"Check period ID",IF(NOT(ISNUMBER(C285)),"Check date",IF(NOT(ISNUMBER(E285)),"Missing amount",IF(E285&lt;0,"Use positive amount",IF(OR(D285="Settled",D285="Failed",D285="Pending",D285="Refund"),"OK","Check type"))))))))</x:f>
      </x:c>
    </x:row>
    <x:row r="286" ht="23" customHeight="1">
      <x:c r="A286" s="9"/>
      <x:c r="B286" s="9"/>
      <x:c r="C286" s="10"/>
      <x:c r="D286" s="9"/>
      <x:c r="E286" s="12"/>
      <x:c r="F286" s="11" t="str">
        <x:f>IF(COUNTA(A286:E286)=0,"",IF(A286="","Missing attempt ID",IF(COUNTIFS($A$10:$A$509,A286)&lt;&gt;1,"Duplicate attempt ID",IF(COUNTIFS('Periods'!$A$10:$A$309,B286)&lt;&gt;1,"Check period ID",IF(NOT(ISNUMBER(C286)),"Check date",IF(NOT(ISNUMBER(E286)),"Missing amount",IF(E286&lt;0,"Use positive amount",IF(OR(D286="Settled",D286="Failed",D286="Pending",D286="Refund"),"OK","Check type"))))))))</x:f>
      </x:c>
    </x:row>
    <x:row r="287" ht="23" customHeight="1">
      <x:c r="A287" s="9"/>
      <x:c r="B287" s="9"/>
      <x:c r="C287" s="10"/>
      <x:c r="D287" s="9"/>
      <x:c r="E287" s="12"/>
      <x:c r="F287" s="11" t="str">
        <x:f>IF(COUNTA(A287:E287)=0,"",IF(A287="","Missing attempt ID",IF(COUNTIFS($A$10:$A$509,A287)&lt;&gt;1,"Duplicate attempt ID",IF(COUNTIFS('Periods'!$A$10:$A$309,B287)&lt;&gt;1,"Check period ID",IF(NOT(ISNUMBER(C287)),"Check date",IF(NOT(ISNUMBER(E287)),"Missing amount",IF(E287&lt;0,"Use positive amount",IF(OR(D287="Settled",D287="Failed",D287="Pending",D287="Refund"),"OK","Check type"))))))))</x:f>
      </x:c>
    </x:row>
    <x:row r="288" ht="23" customHeight="1">
      <x:c r="A288" s="9"/>
      <x:c r="B288" s="9"/>
      <x:c r="C288" s="10"/>
      <x:c r="D288" s="9"/>
      <x:c r="E288" s="12"/>
      <x:c r="F288" s="11" t="str">
        <x:f>IF(COUNTA(A288:E288)=0,"",IF(A288="","Missing attempt ID",IF(COUNTIFS($A$10:$A$509,A288)&lt;&gt;1,"Duplicate attempt ID",IF(COUNTIFS('Periods'!$A$10:$A$309,B288)&lt;&gt;1,"Check period ID",IF(NOT(ISNUMBER(C288)),"Check date",IF(NOT(ISNUMBER(E288)),"Missing amount",IF(E288&lt;0,"Use positive amount",IF(OR(D288="Settled",D288="Failed",D288="Pending",D288="Refund"),"OK","Check type"))))))))</x:f>
      </x:c>
    </x:row>
    <x:row r="289" ht="23" customHeight="1">
      <x:c r="A289" s="9"/>
      <x:c r="B289" s="9"/>
      <x:c r="C289" s="10"/>
      <x:c r="D289" s="9"/>
      <x:c r="E289" s="12"/>
      <x:c r="F289" s="11" t="str">
        <x:f>IF(COUNTA(A289:E289)=0,"",IF(A289="","Missing attempt ID",IF(COUNTIFS($A$10:$A$509,A289)&lt;&gt;1,"Duplicate attempt ID",IF(COUNTIFS('Periods'!$A$10:$A$309,B289)&lt;&gt;1,"Check period ID",IF(NOT(ISNUMBER(C289)),"Check date",IF(NOT(ISNUMBER(E289)),"Missing amount",IF(E289&lt;0,"Use positive amount",IF(OR(D289="Settled",D289="Failed",D289="Pending",D289="Refund"),"OK","Check type"))))))))</x:f>
      </x:c>
    </x:row>
    <x:row r="290" ht="23" customHeight="1">
      <x:c r="A290" s="9"/>
      <x:c r="B290" s="9"/>
      <x:c r="C290" s="10"/>
      <x:c r="D290" s="9"/>
      <x:c r="E290" s="12"/>
      <x:c r="F290" s="11" t="str">
        <x:f>IF(COUNTA(A290:E290)=0,"",IF(A290="","Missing attempt ID",IF(COUNTIFS($A$10:$A$509,A290)&lt;&gt;1,"Duplicate attempt ID",IF(COUNTIFS('Periods'!$A$10:$A$309,B290)&lt;&gt;1,"Check period ID",IF(NOT(ISNUMBER(C290)),"Check date",IF(NOT(ISNUMBER(E290)),"Missing amount",IF(E290&lt;0,"Use positive amount",IF(OR(D290="Settled",D290="Failed",D290="Pending",D290="Refund"),"OK","Check type"))))))))</x:f>
      </x:c>
    </x:row>
    <x:row r="291" ht="23" customHeight="1">
      <x:c r="A291" s="9"/>
      <x:c r="B291" s="9"/>
      <x:c r="C291" s="10"/>
      <x:c r="D291" s="9"/>
      <x:c r="E291" s="12"/>
      <x:c r="F291" s="11" t="str">
        <x:f>IF(COUNTA(A291:E291)=0,"",IF(A291="","Missing attempt ID",IF(COUNTIFS($A$10:$A$509,A291)&lt;&gt;1,"Duplicate attempt ID",IF(COUNTIFS('Periods'!$A$10:$A$309,B291)&lt;&gt;1,"Check period ID",IF(NOT(ISNUMBER(C291)),"Check date",IF(NOT(ISNUMBER(E291)),"Missing amount",IF(E291&lt;0,"Use positive amount",IF(OR(D291="Settled",D291="Failed",D291="Pending",D291="Refund"),"OK","Check type"))))))))</x:f>
      </x:c>
    </x:row>
    <x:row r="292" ht="23" customHeight="1">
      <x:c r="A292" s="9"/>
      <x:c r="B292" s="9"/>
      <x:c r="C292" s="10"/>
      <x:c r="D292" s="9"/>
      <x:c r="E292" s="12"/>
      <x:c r="F292" s="11" t="str">
        <x:f>IF(COUNTA(A292:E292)=0,"",IF(A292="","Missing attempt ID",IF(COUNTIFS($A$10:$A$509,A292)&lt;&gt;1,"Duplicate attempt ID",IF(COUNTIFS('Periods'!$A$10:$A$309,B292)&lt;&gt;1,"Check period ID",IF(NOT(ISNUMBER(C292)),"Check date",IF(NOT(ISNUMBER(E292)),"Missing amount",IF(E292&lt;0,"Use positive amount",IF(OR(D292="Settled",D292="Failed",D292="Pending",D292="Refund"),"OK","Check type"))))))))</x:f>
      </x:c>
    </x:row>
    <x:row r="293" ht="23" customHeight="1">
      <x:c r="A293" s="9"/>
      <x:c r="B293" s="9"/>
      <x:c r="C293" s="10"/>
      <x:c r="D293" s="9"/>
      <x:c r="E293" s="12"/>
      <x:c r="F293" s="11" t="str">
        <x:f>IF(COUNTA(A293:E293)=0,"",IF(A293="","Missing attempt ID",IF(COUNTIFS($A$10:$A$509,A293)&lt;&gt;1,"Duplicate attempt ID",IF(COUNTIFS('Periods'!$A$10:$A$309,B293)&lt;&gt;1,"Check period ID",IF(NOT(ISNUMBER(C293)),"Check date",IF(NOT(ISNUMBER(E293)),"Missing amount",IF(E293&lt;0,"Use positive amount",IF(OR(D293="Settled",D293="Failed",D293="Pending",D293="Refund"),"OK","Check type"))))))))</x:f>
      </x:c>
    </x:row>
    <x:row r="294" ht="23" customHeight="1">
      <x:c r="A294" s="9"/>
      <x:c r="B294" s="9"/>
      <x:c r="C294" s="10"/>
      <x:c r="D294" s="9"/>
      <x:c r="E294" s="12"/>
      <x:c r="F294" s="11" t="str">
        <x:f>IF(COUNTA(A294:E294)=0,"",IF(A294="","Missing attempt ID",IF(COUNTIFS($A$10:$A$509,A294)&lt;&gt;1,"Duplicate attempt ID",IF(COUNTIFS('Periods'!$A$10:$A$309,B294)&lt;&gt;1,"Check period ID",IF(NOT(ISNUMBER(C294)),"Check date",IF(NOT(ISNUMBER(E294)),"Missing amount",IF(E294&lt;0,"Use positive amount",IF(OR(D294="Settled",D294="Failed",D294="Pending",D294="Refund"),"OK","Check type"))))))))</x:f>
      </x:c>
    </x:row>
    <x:row r="295" ht="23" customHeight="1">
      <x:c r="A295" s="9"/>
      <x:c r="B295" s="9"/>
      <x:c r="C295" s="10"/>
      <x:c r="D295" s="9"/>
      <x:c r="E295" s="12"/>
      <x:c r="F295" s="11" t="str">
        <x:f>IF(COUNTA(A295:E295)=0,"",IF(A295="","Missing attempt ID",IF(COUNTIFS($A$10:$A$509,A295)&lt;&gt;1,"Duplicate attempt ID",IF(COUNTIFS('Periods'!$A$10:$A$309,B295)&lt;&gt;1,"Check period ID",IF(NOT(ISNUMBER(C295)),"Check date",IF(NOT(ISNUMBER(E295)),"Missing amount",IF(E295&lt;0,"Use positive amount",IF(OR(D295="Settled",D295="Failed",D295="Pending",D295="Refund"),"OK","Check type"))))))))</x:f>
      </x:c>
    </x:row>
    <x:row r="296" ht="23" customHeight="1">
      <x:c r="A296" s="9"/>
      <x:c r="B296" s="9"/>
      <x:c r="C296" s="10"/>
      <x:c r="D296" s="9"/>
      <x:c r="E296" s="12"/>
      <x:c r="F296" s="11" t="str">
        <x:f>IF(COUNTA(A296:E296)=0,"",IF(A296="","Missing attempt ID",IF(COUNTIFS($A$10:$A$509,A296)&lt;&gt;1,"Duplicate attempt ID",IF(COUNTIFS('Periods'!$A$10:$A$309,B296)&lt;&gt;1,"Check period ID",IF(NOT(ISNUMBER(C296)),"Check date",IF(NOT(ISNUMBER(E296)),"Missing amount",IF(E296&lt;0,"Use positive amount",IF(OR(D296="Settled",D296="Failed",D296="Pending",D296="Refund"),"OK","Check type"))))))))</x:f>
      </x:c>
    </x:row>
    <x:row r="297" ht="23" customHeight="1">
      <x:c r="A297" s="9"/>
      <x:c r="B297" s="9"/>
      <x:c r="C297" s="10"/>
      <x:c r="D297" s="9"/>
      <x:c r="E297" s="12"/>
      <x:c r="F297" s="11" t="str">
        <x:f>IF(COUNTA(A297:E297)=0,"",IF(A297="","Missing attempt ID",IF(COUNTIFS($A$10:$A$509,A297)&lt;&gt;1,"Duplicate attempt ID",IF(COUNTIFS('Periods'!$A$10:$A$309,B297)&lt;&gt;1,"Check period ID",IF(NOT(ISNUMBER(C297)),"Check date",IF(NOT(ISNUMBER(E297)),"Missing amount",IF(E297&lt;0,"Use positive amount",IF(OR(D297="Settled",D297="Failed",D297="Pending",D297="Refund"),"OK","Check type"))))))))</x:f>
      </x:c>
    </x:row>
    <x:row r="298" ht="23" customHeight="1">
      <x:c r="A298" s="9"/>
      <x:c r="B298" s="9"/>
      <x:c r="C298" s="10"/>
      <x:c r="D298" s="9"/>
      <x:c r="E298" s="12"/>
      <x:c r="F298" s="11" t="str">
        <x:f>IF(COUNTA(A298:E298)=0,"",IF(A298="","Missing attempt ID",IF(COUNTIFS($A$10:$A$509,A298)&lt;&gt;1,"Duplicate attempt ID",IF(COUNTIFS('Periods'!$A$10:$A$309,B298)&lt;&gt;1,"Check period ID",IF(NOT(ISNUMBER(C298)),"Check date",IF(NOT(ISNUMBER(E298)),"Missing amount",IF(E298&lt;0,"Use positive amount",IF(OR(D298="Settled",D298="Failed",D298="Pending",D298="Refund"),"OK","Check type"))))))))</x:f>
      </x:c>
    </x:row>
    <x:row r="299" ht="23" customHeight="1">
      <x:c r="A299" s="9"/>
      <x:c r="B299" s="9"/>
      <x:c r="C299" s="10"/>
      <x:c r="D299" s="9"/>
      <x:c r="E299" s="12"/>
      <x:c r="F299" s="11" t="str">
        <x:f>IF(COUNTA(A299:E299)=0,"",IF(A299="","Missing attempt ID",IF(COUNTIFS($A$10:$A$509,A299)&lt;&gt;1,"Duplicate attempt ID",IF(COUNTIFS('Periods'!$A$10:$A$309,B299)&lt;&gt;1,"Check period ID",IF(NOT(ISNUMBER(C299)),"Check date",IF(NOT(ISNUMBER(E299)),"Missing amount",IF(E299&lt;0,"Use positive amount",IF(OR(D299="Settled",D299="Failed",D299="Pending",D299="Refund"),"OK","Check type"))))))))</x:f>
      </x:c>
    </x:row>
    <x:row r="300" ht="23" customHeight="1">
      <x:c r="A300" s="9"/>
      <x:c r="B300" s="9"/>
      <x:c r="C300" s="10"/>
      <x:c r="D300" s="9"/>
      <x:c r="E300" s="12"/>
      <x:c r="F300" s="11" t="str">
        <x:f>IF(COUNTA(A300:E300)=0,"",IF(A300="","Missing attempt ID",IF(COUNTIFS($A$10:$A$509,A300)&lt;&gt;1,"Duplicate attempt ID",IF(COUNTIFS('Periods'!$A$10:$A$309,B300)&lt;&gt;1,"Check period ID",IF(NOT(ISNUMBER(C300)),"Check date",IF(NOT(ISNUMBER(E300)),"Missing amount",IF(E300&lt;0,"Use positive amount",IF(OR(D300="Settled",D300="Failed",D300="Pending",D300="Refund"),"OK","Check type"))))))))</x:f>
      </x:c>
    </x:row>
    <x:row r="301" ht="23" customHeight="1">
      <x:c r="A301" s="9"/>
      <x:c r="B301" s="9"/>
      <x:c r="C301" s="10"/>
      <x:c r="D301" s="9"/>
      <x:c r="E301" s="12"/>
      <x:c r="F301" s="11" t="str">
        <x:f>IF(COUNTA(A301:E301)=0,"",IF(A301="","Missing attempt ID",IF(COUNTIFS($A$10:$A$509,A301)&lt;&gt;1,"Duplicate attempt ID",IF(COUNTIFS('Periods'!$A$10:$A$309,B301)&lt;&gt;1,"Check period ID",IF(NOT(ISNUMBER(C301)),"Check date",IF(NOT(ISNUMBER(E301)),"Missing amount",IF(E301&lt;0,"Use positive amount",IF(OR(D301="Settled",D301="Failed",D301="Pending",D301="Refund"),"OK","Check type"))))))))</x:f>
      </x:c>
    </x:row>
    <x:row r="302" ht="23" customHeight="1">
      <x:c r="A302" s="9"/>
      <x:c r="B302" s="9"/>
      <x:c r="C302" s="10"/>
      <x:c r="D302" s="9"/>
      <x:c r="E302" s="12"/>
      <x:c r="F302" s="11" t="str">
        <x:f>IF(COUNTA(A302:E302)=0,"",IF(A302="","Missing attempt ID",IF(COUNTIFS($A$10:$A$509,A302)&lt;&gt;1,"Duplicate attempt ID",IF(COUNTIFS('Periods'!$A$10:$A$309,B302)&lt;&gt;1,"Check period ID",IF(NOT(ISNUMBER(C302)),"Check date",IF(NOT(ISNUMBER(E302)),"Missing amount",IF(E302&lt;0,"Use positive amount",IF(OR(D302="Settled",D302="Failed",D302="Pending",D302="Refund"),"OK","Check type"))))))))</x:f>
      </x:c>
    </x:row>
    <x:row r="303" ht="23" customHeight="1">
      <x:c r="A303" s="9"/>
      <x:c r="B303" s="9"/>
      <x:c r="C303" s="10"/>
      <x:c r="D303" s="9"/>
      <x:c r="E303" s="12"/>
      <x:c r="F303" s="11" t="str">
        <x:f>IF(COUNTA(A303:E303)=0,"",IF(A303="","Missing attempt ID",IF(COUNTIFS($A$10:$A$509,A303)&lt;&gt;1,"Duplicate attempt ID",IF(COUNTIFS('Periods'!$A$10:$A$309,B303)&lt;&gt;1,"Check period ID",IF(NOT(ISNUMBER(C303)),"Check date",IF(NOT(ISNUMBER(E303)),"Missing amount",IF(E303&lt;0,"Use positive amount",IF(OR(D303="Settled",D303="Failed",D303="Pending",D303="Refund"),"OK","Check type"))))))))</x:f>
      </x:c>
    </x:row>
    <x:row r="304" ht="23" customHeight="1">
      <x:c r="A304" s="9"/>
      <x:c r="B304" s="9"/>
      <x:c r="C304" s="10"/>
      <x:c r="D304" s="9"/>
      <x:c r="E304" s="12"/>
      <x:c r="F304" s="11" t="str">
        <x:f>IF(COUNTA(A304:E304)=0,"",IF(A304="","Missing attempt ID",IF(COUNTIFS($A$10:$A$509,A304)&lt;&gt;1,"Duplicate attempt ID",IF(COUNTIFS('Periods'!$A$10:$A$309,B304)&lt;&gt;1,"Check period ID",IF(NOT(ISNUMBER(C304)),"Check date",IF(NOT(ISNUMBER(E304)),"Missing amount",IF(E304&lt;0,"Use positive amount",IF(OR(D304="Settled",D304="Failed",D304="Pending",D304="Refund"),"OK","Check type"))))))))</x:f>
      </x:c>
    </x:row>
    <x:row r="305" ht="23" customHeight="1">
      <x:c r="A305" s="9"/>
      <x:c r="B305" s="9"/>
      <x:c r="C305" s="10"/>
      <x:c r="D305" s="9"/>
      <x:c r="E305" s="12"/>
      <x:c r="F305" s="11" t="str">
        <x:f>IF(COUNTA(A305:E305)=0,"",IF(A305="","Missing attempt ID",IF(COUNTIFS($A$10:$A$509,A305)&lt;&gt;1,"Duplicate attempt ID",IF(COUNTIFS('Periods'!$A$10:$A$309,B305)&lt;&gt;1,"Check period ID",IF(NOT(ISNUMBER(C305)),"Check date",IF(NOT(ISNUMBER(E305)),"Missing amount",IF(E305&lt;0,"Use positive amount",IF(OR(D305="Settled",D305="Failed",D305="Pending",D305="Refund"),"OK","Check type"))))))))</x:f>
      </x:c>
    </x:row>
    <x:row r="306" ht="23" customHeight="1">
      <x:c r="A306" s="9"/>
      <x:c r="B306" s="9"/>
      <x:c r="C306" s="10"/>
      <x:c r="D306" s="9"/>
      <x:c r="E306" s="12"/>
      <x:c r="F306" s="11" t="str">
        <x:f>IF(COUNTA(A306:E306)=0,"",IF(A306="","Missing attempt ID",IF(COUNTIFS($A$10:$A$509,A306)&lt;&gt;1,"Duplicate attempt ID",IF(COUNTIFS('Periods'!$A$10:$A$309,B306)&lt;&gt;1,"Check period ID",IF(NOT(ISNUMBER(C306)),"Check date",IF(NOT(ISNUMBER(E306)),"Missing amount",IF(E306&lt;0,"Use positive amount",IF(OR(D306="Settled",D306="Failed",D306="Pending",D306="Refund"),"OK","Check type"))))))))</x:f>
      </x:c>
    </x:row>
    <x:row r="307" ht="23" customHeight="1">
      <x:c r="A307" s="9"/>
      <x:c r="B307" s="9"/>
      <x:c r="C307" s="10"/>
      <x:c r="D307" s="9"/>
      <x:c r="E307" s="12"/>
      <x:c r="F307" s="11" t="str">
        <x:f>IF(COUNTA(A307:E307)=0,"",IF(A307="","Missing attempt ID",IF(COUNTIFS($A$10:$A$509,A307)&lt;&gt;1,"Duplicate attempt ID",IF(COUNTIFS('Periods'!$A$10:$A$309,B307)&lt;&gt;1,"Check period ID",IF(NOT(ISNUMBER(C307)),"Check date",IF(NOT(ISNUMBER(E307)),"Missing amount",IF(E307&lt;0,"Use positive amount",IF(OR(D307="Settled",D307="Failed",D307="Pending",D307="Refund"),"OK","Check type"))))))))</x:f>
      </x:c>
    </x:row>
    <x:row r="308" ht="23" customHeight="1">
      <x:c r="A308" s="9"/>
      <x:c r="B308" s="9"/>
      <x:c r="C308" s="10"/>
      <x:c r="D308" s="9"/>
      <x:c r="E308" s="12"/>
      <x:c r="F308" s="11" t="str">
        <x:f>IF(COUNTA(A308:E308)=0,"",IF(A308="","Missing attempt ID",IF(COUNTIFS($A$10:$A$509,A308)&lt;&gt;1,"Duplicate attempt ID",IF(COUNTIFS('Periods'!$A$10:$A$309,B308)&lt;&gt;1,"Check period ID",IF(NOT(ISNUMBER(C308)),"Check date",IF(NOT(ISNUMBER(E308)),"Missing amount",IF(E308&lt;0,"Use positive amount",IF(OR(D308="Settled",D308="Failed",D308="Pending",D308="Refund"),"OK","Check type"))))))))</x:f>
      </x:c>
    </x:row>
    <x:row r="309" ht="23" customHeight="1">
      <x:c r="A309" s="9"/>
      <x:c r="B309" s="9"/>
      <x:c r="C309" s="10"/>
      <x:c r="D309" s="9"/>
      <x:c r="E309" s="12"/>
      <x:c r="F309" s="11" t="str">
        <x:f>IF(COUNTA(A309:E309)=0,"",IF(A309="","Missing attempt ID",IF(COUNTIFS($A$10:$A$509,A309)&lt;&gt;1,"Duplicate attempt ID",IF(COUNTIFS('Periods'!$A$10:$A$309,B309)&lt;&gt;1,"Check period ID",IF(NOT(ISNUMBER(C309)),"Check date",IF(NOT(ISNUMBER(E309)),"Missing amount",IF(E309&lt;0,"Use positive amount",IF(OR(D309="Settled",D309="Failed",D309="Pending",D309="Refund"),"OK","Check type"))))))))</x:f>
      </x:c>
    </x:row>
    <x:row r="310" ht="23" customHeight="1">
      <x:c r="A310" s="9"/>
      <x:c r="B310" s="9"/>
      <x:c r="C310" s="10"/>
      <x:c r="D310" s="9"/>
      <x:c r="E310" s="12"/>
      <x:c r="F310" s="11" t="str">
        <x:f>IF(COUNTA(A310:E310)=0,"",IF(A310="","Missing attempt ID",IF(COUNTIFS($A$10:$A$509,A310)&lt;&gt;1,"Duplicate attempt ID",IF(COUNTIFS('Periods'!$A$10:$A$309,B310)&lt;&gt;1,"Check period ID",IF(NOT(ISNUMBER(C310)),"Check date",IF(NOT(ISNUMBER(E310)),"Missing amount",IF(E310&lt;0,"Use positive amount",IF(OR(D310="Settled",D310="Failed",D310="Pending",D310="Refund"),"OK","Check type"))))))))</x:f>
      </x:c>
    </x:row>
    <x:row r="311" ht="23" customHeight="1">
      <x:c r="A311" s="9"/>
      <x:c r="B311" s="9"/>
      <x:c r="C311" s="10"/>
      <x:c r="D311" s="9"/>
      <x:c r="E311" s="12"/>
      <x:c r="F311" s="11" t="str">
        <x:f>IF(COUNTA(A311:E311)=0,"",IF(A311="","Missing attempt ID",IF(COUNTIFS($A$10:$A$509,A311)&lt;&gt;1,"Duplicate attempt ID",IF(COUNTIFS('Periods'!$A$10:$A$309,B311)&lt;&gt;1,"Check period ID",IF(NOT(ISNUMBER(C311)),"Check date",IF(NOT(ISNUMBER(E311)),"Missing amount",IF(E311&lt;0,"Use positive amount",IF(OR(D311="Settled",D311="Failed",D311="Pending",D311="Refund"),"OK","Check type"))))))))</x:f>
      </x:c>
    </x:row>
    <x:row r="312" ht="23" customHeight="1">
      <x:c r="A312" s="9"/>
      <x:c r="B312" s="9"/>
      <x:c r="C312" s="10"/>
      <x:c r="D312" s="9"/>
      <x:c r="E312" s="12"/>
      <x:c r="F312" s="11" t="str">
        <x:f>IF(COUNTA(A312:E312)=0,"",IF(A312="","Missing attempt ID",IF(COUNTIFS($A$10:$A$509,A312)&lt;&gt;1,"Duplicate attempt ID",IF(COUNTIFS('Periods'!$A$10:$A$309,B312)&lt;&gt;1,"Check period ID",IF(NOT(ISNUMBER(C312)),"Check date",IF(NOT(ISNUMBER(E312)),"Missing amount",IF(E312&lt;0,"Use positive amount",IF(OR(D312="Settled",D312="Failed",D312="Pending",D312="Refund"),"OK","Check type"))))))))</x:f>
      </x:c>
    </x:row>
    <x:row r="313" ht="23" customHeight="1">
      <x:c r="A313" s="9"/>
      <x:c r="B313" s="9"/>
      <x:c r="C313" s="10"/>
      <x:c r="D313" s="9"/>
      <x:c r="E313" s="12"/>
      <x:c r="F313" s="11" t="str">
        <x:f>IF(COUNTA(A313:E313)=0,"",IF(A313="","Missing attempt ID",IF(COUNTIFS($A$10:$A$509,A313)&lt;&gt;1,"Duplicate attempt ID",IF(COUNTIFS('Periods'!$A$10:$A$309,B313)&lt;&gt;1,"Check period ID",IF(NOT(ISNUMBER(C313)),"Check date",IF(NOT(ISNUMBER(E313)),"Missing amount",IF(E313&lt;0,"Use positive amount",IF(OR(D313="Settled",D313="Failed",D313="Pending",D313="Refund"),"OK","Check type"))))))))</x:f>
      </x:c>
    </x:row>
    <x:row r="314" ht="23" customHeight="1">
      <x:c r="A314" s="9"/>
      <x:c r="B314" s="9"/>
      <x:c r="C314" s="10"/>
      <x:c r="D314" s="9"/>
      <x:c r="E314" s="12"/>
      <x:c r="F314" s="11" t="str">
        <x:f>IF(COUNTA(A314:E314)=0,"",IF(A314="","Missing attempt ID",IF(COUNTIFS($A$10:$A$509,A314)&lt;&gt;1,"Duplicate attempt ID",IF(COUNTIFS('Periods'!$A$10:$A$309,B314)&lt;&gt;1,"Check period ID",IF(NOT(ISNUMBER(C314)),"Check date",IF(NOT(ISNUMBER(E314)),"Missing amount",IF(E314&lt;0,"Use positive amount",IF(OR(D314="Settled",D314="Failed",D314="Pending",D314="Refund"),"OK","Check type"))))))))</x:f>
      </x:c>
    </x:row>
    <x:row r="315" ht="23" customHeight="1">
      <x:c r="A315" s="9"/>
      <x:c r="B315" s="9"/>
      <x:c r="C315" s="10"/>
      <x:c r="D315" s="9"/>
      <x:c r="E315" s="12"/>
      <x:c r="F315" s="11" t="str">
        <x:f>IF(COUNTA(A315:E315)=0,"",IF(A315="","Missing attempt ID",IF(COUNTIFS($A$10:$A$509,A315)&lt;&gt;1,"Duplicate attempt ID",IF(COUNTIFS('Periods'!$A$10:$A$309,B315)&lt;&gt;1,"Check period ID",IF(NOT(ISNUMBER(C315)),"Check date",IF(NOT(ISNUMBER(E315)),"Missing amount",IF(E315&lt;0,"Use positive amount",IF(OR(D315="Settled",D315="Failed",D315="Pending",D315="Refund"),"OK","Check type"))))))))</x:f>
      </x:c>
    </x:row>
    <x:row r="316" ht="23" customHeight="1">
      <x:c r="A316" s="9"/>
      <x:c r="B316" s="9"/>
      <x:c r="C316" s="10"/>
      <x:c r="D316" s="9"/>
      <x:c r="E316" s="12"/>
      <x:c r="F316" s="11" t="str">
        <x:f>IF(COUNTA(A316:E316)=0,"",IF(A316="","Missing attempt ID",IF(COUNTIFS($A$10:$A$509,A316)&lt;&gt;1,"Duplicate attempt ID",IF(COUNTIFS('Periods'!$A$10:$A$309,B316)&lt;&gt;1,"Check period ID",IF(NOT(ISNUMBER(C316)),"Check date",IF(NOT(ISNUMBER(E316)),"Missing amount",IF(E316&lt;0,"Use positive amount",IF(OR(D316="Settled",D316="Failed",D316="Pending",D316="Refund"),"OK","Check type"))))))))</x:f>
      </x:c>
    </x:row>
    <x:row r="317" ht="23" customHeight="1">
      <x:c r="A317" s="9"/>
      <x:c r="B317" s="9"/>
      <x:c r="C317" s="10"/>
      <x:c r="D317" s="9"/>
      <x:c r="E317" s="12"/>
      <x:c r="F317" s="11" t="str">
        <x:f>IF(COUNTA(A317:E317)=0,"",IF(A317="","Missing attempt ID",IF(COUNTIFS($A$10:$A$509,A317)&lt;&gt;1,"Duplicate attempt ID",IF(COUNTIFS('Periods'!$A$10:$A$309,B317)&lt;&gt;1,"Check period ID",IF(NOT(ISNUMBER(C317)),"Check date",IF(NOT(ISNUMBER(E317)),"Missing amount",IF(E317&lt;0,"Use positive amount",IF(OR(D317="Settled",D317="Failed",D317="Pending",D317="Refund"),"OK","Check type"))))))))</x:f>
      </x:c>
    </x:row>
    <x:row r="318" ht="23" customHeight="1">
      <x:c r="A318" s="9"/>
      <x:c r="B318" s="9"/>
      <x:c r="C318" s="10"/>
      <x:c r="D318" s="9"/>
      <x:c r="E318" s="12"/>
      <x:c r="F318" s="11" t="str">
        <x:f>IF(COUNTA(A318:E318)=0,"",IF(A318="","Missing attempt ID",IF(COUNTIFS($A$10:$A$509,A318)&lt;&gt;1,"Duplicate attempt ID",IF(COUNTIFS('Periods'!$A$10:$A$309,B318)&lt;&gt;1,"Check period ID",IF(NOT(ISNUMBER(C318)),"Check date",IF(NOT(ISNUMBER(E318)),"Missing amount",IF(E318&lt;0,"Use positive amount",IF(OR(D318="Settled",D318="Failed",D318="Pending",D318="Refund"),"OK","Check type"))))))))</x:f>
      </x:c>
    </x:row>
    <x:row r="319" ht="23" customHeight="1">
      <x:c r="A319" s="9"/>
      <x:c r="B319" s="9"/>
      <x:c r="C319" s="10"/>
      <x:c r="D319" s="9"/>
      <x:c r="E319" s="12"/>
      <x:c r="F319" s="11" t="str">
        <x:f>IF(COUNTA(A319:E319)=0,"",IF(A319="","Missing attempt ID",IF(COUNTIFS($A$10:$A$509,A319)&lt;&gt;1,"Duplicate attempt ID",IF(COUNTIFS('Periods'!$A$10:$A$309,B319)&lt;&gt;1,"Check period ID",IF(NOT(ISNUMBER(C319)),"Check date",IF(NOT(ISNUMBER(E319)),"Missing amount",IF(E319&lt;0,"Use positive amount",IF(OR(D319="Settled",D319="Failed",D319="Pending",D319="Refund"),"OK","Check type"))))))))</x:f>
      </x:c>
    </x:row>
    <x:row r="320" ht="23" customHeight="1">
      <x:c r="A320" s="9"/>
      <x:c r="B320" s="9"/>
      <x:c r="C320" s="10"/>
      <x:c r="D320" s="9"/>
      <x:c r="E320" s="12"/>
      <x:c r="F320" s="11" t="str">
        <x:f>IF(COUNTA(A320:E320)=0,"",IF(A320="","Missing attempt ID",IF(COUNTIFS($A$10:$A$509,A320)&lt;&gt;1,"Duplicate attempt ID",IF(COUNTIFS('Periods'!$A$10:$A$309,B320)&lt;&gt;1,"Check period ID",IF(NOT(ISNUMBER(C320)),"Check date",IF(NOT(ISNUMBER(E320)),"Missing amount",IF(E320&lt;0,"Use positive amount",IF(OR(D320="Settled",D320="Failed",D320="Pending",D320="Refund"),"OK","Check type"))))))))</x:f>
      </x:c>
    </x:row>
    <x:row r="321" ht="23" customHeight="1">
      <x:c r="A321" s="9"/>
      <x:c r="B321" s="9"/>
      <x:c r="C321" s="10"/>
      <x:c r="D321" s="9"/>
      <x:c r="E321" s="12"/>
      <x:c r="F321" s="11" t="str">
        <x:f>IF(COUNTA(A321:E321)=0,"",IF(A321="","Missing attempt ID",IF(COUNTIFS($A$10:$A$509,A321)&lt;&gt;1,"Duplicate attempt ID",IF(COUNTIFS('Periods'!$A$10:$A$309,B321)&lt;&gt;1,"Check period ID",IF(NOT(ISNUMBER(C321)),"Check date",IF(NOT(ISNUMBER(E321)),"Missing amount",IF(E321&lt;0,"Use positive amount",IF(OR(D321="Settled",D321="Failed",D321="Pending",D321="Refund"),"OK","Check type"))))))))</x:f>
      </x:c>
    </x:row>
    <x:row r="322" ht="23" customHeight="1">
      <x:c r="A322" s="9"/>
      <x:c r="B322" s="9"/>
      <x:c r="C322" s="10"/>
      <x:c r="D322" s="9"/>
      <x:c r="E322" s="12"/>
      <x:c r="F322" s="11" t="str">
        <x:f>IF(COUNTA(A322:E322)=0,"",IF(A322="","Missing attempt ID",IF(COUNTIFS($A$10:$A$509,A322)&lt;&gt;1,"Duplicate attempt ID",IF(COUNTIFS('Periods'!$A$10:$A$309,B322)&lt;&gt;1,"Check period ID",IF(NOT(ISNUMBER(C322)),"Check date",IF(NOT(ISNUMBER(E322)),"Missing amount",IF(E322&lt;0,"Use positive amount",IF(OR(D322="Settled",D322="Failed",D322="Pending",D322="Refund"),"OK","Check type"))))))))</x:f>
      </x:c>
    </x:row>
    <x:row r="323" ht="23" customHeight="1">
      <x:c r="A323" s="9"/>
      <x:c r="B323" s="9"/>
      <x:c r="C323" s="10"/>
      <x:c r="D323" s="9"/>
      <x:c r="E323" s="12"/>
      <x:c r="F323" s="11" t="str">
        <x:f>IF(COUNTA(A323:E323)=0,"",IF(A323="","Missing attempt ID",IF(COUNTIFS($A$10:$A$509,A323)&lt;&gt;1,"Duplicate attempt ID",IF(COUNTIFS('Periods'!$A$10:$A$309,B323)&lt;&gt;1,"Check period ID",IF(NOT(ISNUMBER(C323)),"Check date",IF(NOT(ISNUMBER(E323)),"Missing amount",IF(E323&lt;0,"Use positive amount",IF(OR(D323="Settled",D323="Failed",D323="Pending",D323="Refund"),"OK","Check type"))))))))</x:f>
      </x:c>
    </x:row>
    <x:row r="324" ht="23" customHeight="1">
      <x:c r="A324" s="9"/>
      <x:c r="B324" s="9"/>
      <x:c r="C324" s="10"/>
      <x:c r="D324" s="9"/>
      <x:c r="E324" s="12"/>
      <x:c r="F324" s="11" t="str">
        <x:f>IF(COUNTA(A324:E324)=0,"",IF(A324="","Missing attempt ID",IF(COUNTIFS($A$10:$A$509,A324)&lt;&gt;1,"Duplicate attempt ID",IF(COUNTIFS('Periods'!$A$10:$A$309,B324)&lt;&gt;1,"Check period ID",IF(NOT(ISNUMBER(C324)),"Check date",IF(NOT(ISNUMBER(E324)),"Missing amount",IF(E324&lt;0,"Use positive amount",IF(OR(D324="Settled",D324="Failed",D324="Pending",D324="Refund"),"OK","Check type"))))))))</x:f>
      </x:c>
    </x:row>
    <x:row r="325" ht="23" customHeight="1">
      <x:c r="A325" s="9"/>
      <x:c r="B325" s="9"/>
      <x:c r="C325" s="10"/>
      <x:c r="D325" s="9"/>
      <x:c r="E325" s="12"/>
      <x:c r="F325" s="11" t="str">
        <x:f>IF(COUNTA(A325:E325)=0,"",IF(A325="","Missing attempt ID",IF(COUNTIFS($A$10:$A$509,A325)&lt;&gt;1,"Duplicate attempt ID",IF(COUNTIFS('Periods'!$A$10:$A$309,B325)&lt;&gt;1,"Check period ID",IF(NOT(ISNUMBER(C325)),"Check date",IF(NOT(ISNUMBER(E325)),"Missing amount",IF(E325&lt;0,"Use positive amount",IF(OR(D325="Settled",D325="Failed",D325="Pending",D325="Refund"),"OK","Check type"))))))))</x:f>
      </x:c>
    </x:row>
    <x:row r="326" ht="23" customHeight="1">
      <x:c r="A326" s="9"/>
      <x:c r="B326" s="9"/>
      <x:c r="C326" s="10"/>
      <x:c r="D326" s="9"/>
      <x:c r="E326" s="12"/>
      <x:c r="F326" s="11" t="str">
        <x:f>IF(COUNTA(A326:E326)=0,"",IF(A326="","Missing attempt ID",IF(COUNTIFS($A$10:$A$509,A326)&lt;&gt;1,"Duplicate attempt ID",IF(COUNTIFS('Periods'!$A$10:$A$309,B326)&lt;&gt;1,"Check period ID",IF(NOT(ISNUMBER(C326)),"Check date",IF(NOT(ISNUMBER(E326)),"Missing amount",IF(E326&lt;0,"Use positive amount",IF(OR(D326="Settled",D326="Failed",D326="Pending",D326="Refund"),"OK","Check type"))))))))</x:f>
      </x:c>
    </x:row>
    <x:row r="327" ht="23" customHeight="1">
      <x:c r="A327" s="9"/>
      <x:c r="B327" s="9"/>
      <x:c r="C327" s="10"/>
      <x:c r="D327" s="9"/>
      <x:c r="E327" s="12"/>
      <x:c r="F327" s="11" t="str">
        <x:f>IF(COUNTA(A327:E327)=0,"",IF(A327="","Missing attempt ID",IF(COUNTIFS($A$10:$A$509,A327)&lt;&gt;1,"Duplicate attempt ID",IF(COUNTIFS('Periods'!$A$10:$A$309,B327)&lt;&gt;1,"Check period ID",IF(NOT(ISNUMBER(C327)),"Check date",IF(NOT(ISNUMBER(E327)),"Missing amount",IF(E327&lt;0,"Use positive amount",IF(OR(D327="Settled",D327="Failed",D327="Pending",D327="Refund"),"OK","Check type"))))))))</x:f>
      </x:c>
    </x:row>
    <x:row r="328" ht="23" customHeight="1">
      <x:c r="A328" s="9"/>
      <x:c r="B328" s="9"/>
      <x:c r="C328" s="10"/>
      <x:c r="D328" s="9"/>
      <x:c r="E328" s="12"/>
      <x:c r="F328" s="11" t="str">
        <x:f>IF(COUNTA(A328:E328)=0,"",IF(A328="","Missing attempt ID",IF(COUNTIFS($A$10:$A$509,A328)&lt;&gt;1,"Duplicate attempt ID",IF(COUNTIFS('Periods'!$A$10:$A$309,B328)&lt;&gt;1,"Check period ID",IF(NOT(ISNUMBER(C328)),"Check date",IF(NOT(ISNUMBER(E328)),"Missing amount",IF(E328&lt;0,"Use positive amount",IF(OR(D328="Settled",D328="Failed",D328="Pending",D328="Refund"),"OK","Check type"))))))))</x:f>
      </x:c>
    </x:row>
    <x:row r="329" ht="23" customHeight="1">
      <x:c r="A329" s="9"/>
      <x:c r="B329" s="9"/>
      <x:c r="C329" s="10"/>
      <x:c r="D329" s="9"/>
      <x:c r="E329" s="12"/>
      <x:c r="F329" s="11" t="str">
        <x:f>IF(COUNTA(A329:E329)=0,"",IF(A329="","Missing attempt ID",IF(COUNTIFS($A$10:$A$509,A329)&lt;&gt;1,"Duplicate attempt ID",IF(COUNTIFS('Periods'!$A$10:$A$309,B329)&lt;&gt;1,"Check period ID",IF(NOT(ISNUMBER(C329)),"Check date",IF(NOT(ISNUMBER(E329)),"Missing amount",IF(E329&lt;0,"Use positive amount",IF(OR(D329="Settled",D329="Failed",D329="Pending",D329="Refund"),"OK","Check type"))))))))</x:f>
      </x:c>
    </x:row>
    <x:row r="330" ht="23" customHeight="1">
      <x:c r="A330" s="9"/>
      <x:c r="B330" s="9"/>
      <x:c r="C330" s="10"/>
      <x:c r="D330" s="9"/>
      <x:c r="E330" s="12"/>
      <x:c r="F330" s="11" t="str">
        <x:f>IF(COUNTA(A330:E330)=0,"",IF(A330="","Missing attempt ID",IF(COUNTIFS($A$10:$A$509,A330)&lt;&gt;1,"Duplicate attempt ID",IF(COUNTIFS('Periods'!$A$10:$A$309,B330)&lt;&gt;1,"Check period ID",IF(NOT(ISNUMBER(C330)),"Check date",IF(NOT(ISNUMBER(E330)),"Missing amount",IF(E330&lt;0,"Use positive amount",IF(OR(D330="Settled",D330="Failed",D330="Pending",D330="Refund"),"OK","Check type"))))))))</x:f>
      </x:c>
    </x:row>
    <x:row r="331" ht="23" customHeight="1">
      <x:c r="A331" s="9"/>
      <x:c r="B331" s="9"/>
      <x:c r="C331" s="10"/>
      <x:c r="D331" s="9"/>
      <x:c r="E331" s="12"/>
      <x:c r="F331" s="11" t="str">
        <x:f>IF(COUNTA(A331:E331)=0,"",IF(A331="","Missing attempt ID",IF(COUNTIFS($A$10:$A$509,A331)&lt;&gt;1,"Duplicate attempt ID",IF(COUNTIFS('Periods'!$A$10:$A$309,B331)&lt;&gt;1,"Check period ID",IF(NOT(ISNUMBER(C331)),"Check date",IF(NOT(ISNUMBER(E331)),"Missing amount",IF(E331&lt;0,"Use positive amount",IF(OR(D331="Settled",D331="Failed",D331="Pending",D331="Refund"),"OK","Check type"))))))))</x:f>
      </x:c>
    </x:row>
    <x:row r="332" ht="23" customHeight="1">
      <x:c r="A332" s="9"/>
      <x:c r="B332" s="9"/>
      <x:c r="C332" s="10"/>
      <x:c r="D332" s="9"/>
      <x:c r="E332" s="12"/>
      <x:c r="F332" s="11" t="str">
        <x:f>IF(COUNTA(A332:E332)=0,"",IF(A332="","Missing attempt ID",IF(COUNTIFS($A$10:$A$509,A332)&lt;&gt;1,"Duplicate attempt ID",IF(COUNTIFS('Periods'!$A$10:$A$309,B332)&lt;&gt;1,"Check period ID",IF(NOT(ISNUMBER(C332)),"Check date",IF(NOT(ISNUMBER(E332)),"Missing amount",IF(E332&lt;0,"Use positive amount",IF(OR(D332="Settled",D332="Failed",D332="Pending",D332="Refund"),"OK","Check type"))))))))</x:f>
      </x:c>
    </x:row>
    <x:row r="333" ht="23" customHeight="1">
      <x:c r="A333" s="9"/>
      <x:c r="B333" s="9"/>
      <x:c r="C333" s="10"/>
      <x:c r="D333" s="9"/>
      <x:c r="E333" s="12"/>
      <x:c r="F333" s="11" t="str">
        <x:f>IF(COUNTA(A333:E333)=0,"",IF(A333="","Missing attempt ID",IF(COUNTIFS($A$10:$A$509,A333)&lt;&gt;1,"Duplicate attempt ID",IF(COUNTIFS('Periods'!$A$10:$A$309,B333)&lt;&gt;1,"Check period ID",IF(NOT(ISNUMBER(C333)),"Check date",IF(NOT(ISNUMBER(E333)),"Missing amount",IF(E333&lt;0,"Use positive amount",IF(OR(D333="Settled",D333="Failed",D333="Pending",D333="Refund"),"OK","Check type"))))))))</x:f>
      </x:c>
    </x:row>
    <x:row r="334" ht="23" customHeight="1">
      <x:c r="A334" s="9"/>
      <x:c r="B334" s="9"/>
      <x:c r="C334" s="10"/>
      <x:c r="D334" s="9"/>
      <x:c r="E334" s="12"/>
      <x:c r="F334" s="11" t="str">
        <x:f>IF(COUNTA(A334:E334)=0,"",IF(A334="","Missing attempt ID",IF(COUNTIFS($A$10:$A$509,A334)&lt;&gt;1,"Duplicate attempt ID",IF(COUNTIFS('Periods'!$A$10:$A$309,B334)&lt;&gt;1,"Check period ID",IF(NOT(ISNUMBER(C334)),"Check date",IF(NOT(ISNUMBER(E334)),"Missing amount",IF(E334&lt;0,"Use positive amount",IF(OR(D334="Settled",D334="Failed",D334="Pending",D334="Refund"),"OK","Check type"))))))))</x:f>
      </x:c>
    </x:row>
    <x:row r="335" ht="23" customHeight="1">
      <x:c r="A335" s="9"/>
      <x:c r="B335" s="9"/>
      <x:c r="C335" s="10"/>
      <x:c r="D335" s="9"/>
      <x:c r="E335" s="12"/>
      <x:c r="F335" s="11" t="str">
        <x:f>IF(COUNTA(A335:E335)=0,"",IF(A335="","Missing attempt ID",IF(COUNTIFS($A$10:$A$509,A335)&lt;&gt;1,"Duplicate attempt ID",IF(COUNTIFS('Periods'!$A$10:$A$309,B335)&lt;&gt;1,"Check period ID",IF(NOT(ISNUMBER(C335)),"Check date",IF(NOT(ISNUMBER(E335)),"Missing amount",IF(E335&lt;0,"Use positive amount",IF(OR(D335="Settled",D335="Failed",D335="Pending",D335="Refund"),"OK","Check type"))))))))</x:f>
      </x:c>
    </x:row>
    <x:row r="336" ht="23" customHeight="1">
      <x:c r="A336" s="9"/>
      <x:c r="B336" s="9"/>
      <x:c r="C336" s="10"/>
      <x:c r="D336" s="9"/>
      <x:c r="E336" s="12"/>
      <x:c r="F336" s="11" t="str">
        <x:f>IF(COUNTA(A336:E336)=0,"",IF(A336="","Missing attempt ID",IF(COUNTIFS($A$10:$A$509,A336)&lt;&gt;1,"Duplicate attempt ID",IF(COUNTIFS('Periods'!$A$10:$A$309,B336)&lt;&gt;1,"Check period ID",IF(NOT(ISNUMBER(C336)),"Check date",IF(NOT(ISNUMBER(E336)),"Missing amount",IF(E336&lt;0,"Use positive amount",IF(OR(D336="Settled",D336="Failed",D336="Pending",D336="Refund"),"OK","Check type"))))))))</x:f>
      </x:c>
    </x:row>
    <x:row r="337" ht="23" customHeight="1">
      <x:c r="A337" s="9"/>
      <x:c r="B337" s="9"/>
      <x:c r="C337" s="10"/>
      <x:c r="D337" s="9"/>
      <x:c r="E337" s="12"/>
      <x:c r="F337" s="11" t="str">
        <x:f>IF(COUNTA(A337:E337)=0,"",IF(A337="","Missing attempt ID",IF(COUNTIFS($A$10:$A$509,A337)&lt;&gt;1,"Duplicate attempt ID",IF(COUNTIFS('Periods'!$A$10:$A$309,B337)&lt;&gt;1,"Check period ID",IF(NOT(ISNUMBER(C337)),"Check date",IF(NOT(ISNUMBER(E337)),"Missing amount",IF(E337&lt;0,"Use positive amount",IF(OR(D337="Settled",D337="Failed",D337="Pending",D337="Refund"),"OK","Check type"))))))))</x:f>
      </x:c>
    </x:row>
    <x:row r="338" ht="23" customHeight="1">
      <x:c r="A338" s="9"/>
      <x:c r="B338" s="9"/>
      <x:c r="C338" s="10"/>
      <x:c r="D338" s="9"/>
      <x:c r="E338" s="12"/>
      <x:c r="F338" s="11" t="str">
        <x:f>IF(COUNTA(A338:E338)=0,"",IF(A338="","Missing attempt ID",IF(COUNTIFS($A$10:$A$509,A338)&lt;&gt;1,"Duplicate attempt ID",IF(COUNTIFS('Periods'!$A$10:$A$309,B338)&lt;&gt;1,"Check period ID",IF(NOT(ISNUMBER(C338)),"Check date",IF(NOT(ISNUMBER(E338)),"Missing amount",IF(E338&lt;0,"Use positive amount",IF(OR(D338="Settled",D338="Failed",D338="Pending",D338="Refund"),"OK","Check type"))))))))</x:f>
      </x:c>
    </x:row>
    <x:row r="339" ht="23" customHeight="1">
      <x:c r="A339" s="9"/>
      <x:c r="B339" s="9"/>
      <x:c r="C339" s="10"/>
      <x:c r="D339" s="9"/>
      <x:c r="E339" s="12"/>
      <x:c r="F339" s="11" t="str">
        <x:f>IF(COUNTA(A339:E339)=0,"",IF(A339="","Missing attempt ID",IF(COUNTIFS($A$10:$A$509,A339)&lt;&gt;1,"Duplicate attempt ID",IF(COUNTIFS('Periods'!$A$10:$A$309,B339)&lt;&gt;1,"Check period ID",IF(NOT(ISNUMBER(C339)),"Check date",IF(NOT(ISNUMBER(E339)),"Missing amount",IF(E339&lt;0,"Use positive amount",IF(OR(D339="Settled",D339="Failed",D339="Pending",D339="Refund"),"OK","Check type"))))))))</x:f>
      </x:c>
    </x:row>
    <x:row r="340" ht="23" customHeight="1">
      <x:c r="A340" s="9"/>
      <x:c r="B340" s="9"/>
      <x:c r="C340" s="10"/>
      <x:c r="D340" s="9"/>
      <x:c r="E340" s="12"/>
      <x:c r="F340" s="11" t="str">
        <x:f>IF(COUNTA(A340:E340)=0,"",IF(A340="","Missing attempt ID",IF(COUNTIFS($A$10:$A$509,A340)&lt;&gt;1,"Duplicate attempt ID",IF(COUNTIFS('Periods'!$A$10:$A$309,B340)&lt;&gt;1,"Check period ID",IF(NOT(ISNUMBER(C340)),"Check date",IF(NOT(ISNUMBER(E340)),"Missing amount",IF(E340&lt;0,"Use positive amount",IF(OR(D340="Settled",D340="Failed",D340="Pending",D340="Refund"),"OK","Check type"))))))))</x:f>
      </x:c>
    </x:row>
    <x:row r="341" ht="23" customHeight="1">
      <x:c r="A341" s="9"/>
      <x:c r="B341" s="9"/>
      <x:c r="C341" s="10"/>
      <x:c r="D341" s="9"/>
      <x:c r="E341" s="12"/>
      <x:c r="F341" s="11" t="str">
        <x:f>IF(COUNTA(A341:E341)=0,"",IF(A341="","Missing attempt ID",IF(COUNTIFS($A$10:$A$509,A341)&lt;&gt;1,"Duplicate attempt ID",IF(COUNTIFS('Periods'!$A$10:$A$309,B341)&lt;&gt;1,"Check period ID",IF(NOT(ISNUMBER(C341)),"Check date",IF(NOT(ISNUMBER(E341)),"Missing amount",IF(E341&lt;0,"Use positive amount",IF(OR(D341="Settled",D341="Failed",D341="Pending",D341="Refund"),"OK","Check type"))))))))</x:f>
      </x:c>
    </x:row>
    <x:row r="342" ht="23" customHeight="1">
      <x:c r="A342" s="9"/>
      <x:c r="B342" s="9"/>
      <x:c r="C342" s="10"/>
      <x:c r="D342" s="9"/>
      <x:c r="E342" s="12"/>
      <x:c r="F342" s="11" t="str">
        <x:f>IF(COUNTA(A342:E342)=0,"",IF(A342="","Missing attempt ID",IF(COUNTIFS($A$10:$A$509,A342)&lt;&gt;1,"Duplicate attempt ID",IF(COUNTIFS('Periods'!$A$10:$A$309,B342)&lt;&gt;1,"Check period ID",IF(NOT(ISNUMBER(C342)),"Check date",IF(NOT(ISNUMBER(E342)),"Missing amount",IF(E342&lt;0,"Use positive amount",IF(OR(D342="Settled",D342="Failed",D342="Pending",D342="Refund"),"OK","Check type"))))))))</x:f>
      </x:c>
    </x:row>
    <x:row r="343" ht="23" customHeight="1">
      <x:c r="A343" s="9"/>
      <x:c r="B343" s="9"/>
      <x:c r="C343" s="10"/>
      <x:c r="D343" s="9"/>
      <x:c r="E343" s="12"/>
      <x:c r="F343" s="11" t="str">
        <x:f>IF(COUNTA(A343:E343)=0,"",IF(A343="","Missing attempt ID",IF(COUNTIFS($A$10:$A$509,A343)&lt;&gt;1,"Duplicate attempt ID",IF(COUNTIFS('Periods'!$A$10:$A$309,B343)&lt;&gt;1,"Check period ID",IF(NOT(ISNUMBER(C343)),"Check date",IF(NOT(ISNUMBER(E343)),"Missing amount",IF(E343&lt;0,"Use positive amount",IF(OR(D343="Settled",D343="Failed",D343="Pending",D343="Refund"),"OK","Check type"))))))))</x:f>
      </x:c>
    </x:row>
    <x:row r="344" ht="23" customHeight="1">
      <x:c r="A344" s="9"/>
      <x:c r="B344" s="9"/>
      <x:c r="C344" s="10"/>
      <x:c r="D344" s="9"/>
      <x:c r="E344" s="12"/>
      <x:c r="F344" s="11" t="str">
        <x:f>IF(COUNTA(A344:E344)=0,"",IF(A344="","Missing attempt ID",IF(COUNTIFS($A$10:$A$509,A344)&lt;&gt;1,"Duplicate attempt ID",IF(COUNTIFS('Periods'!$A$10:$A$309,B344)&lt;&gt;1,"Check period ID",IF(NOT(ISNUMBER(C344)),"Check date",IF(NOT(ISNUMBER(E344)),"Missing amount",IF(E344&lt;0,"Use positive amount",IF(OR(D344="Settled",D344="Failed",D344="Pending",D344="Refund"),"OK","Check type"))))))))</x:f>
      </x:c>
    </x:row>
    <x:row r="345" ht="23" customHeight="1">
      <x:c r="A345" s="9"/>
      <x:c r="B345" s="9"/>
      <x:c r="C345" s="10"/>
      <x:c r="D345" s="9"/>
      <x:c r="E345" s="12"/>
      <x:c r="F345" s="11" t="str">
        <x:f>IF(COUNTA(A345:E345)=0,"",IF(A345="","Missing attempt ID",IF(COUNTIFS($A$10:$A$509,A345)&lt;&gt;1,"Duplicate attempt ID",IF(COUNTIFS('Periods'!$A$10:$A$309,B345)&lt;&gt;1,"Check period ID",IF(NOT(ISNUMBER(C345)),"Check date",IF(NOT(ISNUMBER(E345)),"Missing amount",IF(E345&lt;0,"Use positive amount",IF(OR(D345="Settled",D345="Failed",D345="Pending",D345="Refund"),"OK","Check type"))))))))</x:f>
      </x:c>
    </x:row>
    <x:row r="346" ht="23" customHeight="1">
      <x:c r="A346" s="9"/>
      <x:c r="B346" s="9"/>
      <x:c r="C346" s="10"/>
      <x:c r="D346" s="9"/>
      <x:c r="E346" s="12"/>
      <x:c r="F346" s="11" t="str">
        <x:f>IF(COUNTA(A346:E346)=0,"",IF(A346="","Missing attempt ID",IF(COUNTIFS($A$10:$A$509,A346)&lt;&gt;1,"Duplicate attempt ID",IF(COUNTIFS('Periods'!$A$10:$A$309,B346)&lt;&gt;1,"Check period ID",IF(NOT(ISNUMBER(C346)),"Check date",IF(NOT(ISNUMBER(E346)),"Missing amount",IF(E346&lt;0,"Use positive amount",IF(OR(D346="Settled",D346="Failed",D346="Pending",D346="Refund"),"OK","Check type"))))))))</x:f>
      </x:c>
    </x:row>
    <x:row r="347" ht="23" customHeight="1">
      <x:c r="A347" s="9"/>
      <x:c r="B347" s="9"/>
      <x:c r="C347" s="10"/>
      <x:c r="D347" s="9"/>
      <x:c r="E347" s="12"/>
      <x:c r="F347" s="11" t="str">
        <x:f>IF(COUNTA(A347:E347)=0,"",IF(A347="","Missing attempt ID",IF(COUNTIFS($A$10:$A$509,A347)&lt;&gt;1,"Duplicate attempt ID",IF(COUNTIFS('Periods'!$A$10:$A$309,B347)&lt;&gt;1,"Check period ID",IF(NOT(ISNUMBER(C347)),"Check date",IF(NOT(ISNUMBER(E347)),"Missing amount",IF(E347&lt;0,"Use positive amount",IF(OR(D347="Settled",D347="Failed",D347="Pending",D347="Refund"),"OK","Check type"))))))))</x:f>
      </x:c>
    </x:row>
    <x:row r="348" ht="23" customHeight="1">
      <x:c r="A348" s="9"/>
      <x:c r="B348" s="9"/>
      <x:c r="C348" s="10"/>
      <x:c r="D348" s="9"/>
      <x:c r="E348" s="12"/>
      <x:c r="F348" s="11" t="str">
        <x:f>IF(COUNTA(A348:E348)=0,"",IF(A348="","Missing attempt ID",IF(COUNTIFS($A$10:$A$509,A348)&lt;&gt;1,"Duplicate attempt ID",IF(COUNTIFS('Periods'!$A$10:$A$309,B348)&lt;&gt;1,"Check period ID",IF(NOT(ISNUMBER(C348)),"Check date",IF(NOT(ISNUMBER(E348)),"Missing amount",IF(E348&lt;0,"Use positive amount",IF(OR(D348="Settled",D348="Failed",D348="Pending",D348="Refund"),"OK","Check type"))))))))</x:f>
      </x:c>
    </x:row>
    <x:row r="349" ht="23" customHeight="1">
      <x:c r="A349" s="9"/>
      <x:c r="B349" s="9"/>
      <x:c r="C349" s="10"/>
      <x:c r="D349" s="9"/>
      <x:c r="E349" s="12"/>
      <x:c r="F349" s="11" t="str">
        <x:f>IF(COUNTA(A349:E349)=0,"",IF(A349="","Missing attempt ID",IF(COUNTIFS($A$10:$A$509,A349)&lt;&gt;1,"Duplicate attempt ID",IF(COUNTIFS('Periods'!$A$10:$A$309,B349)&lt;&gt;1,"Check period ID",IF(NOT(ISNUMBER(C349)),"Check date",IF(NOT(ISNUMBER(E349)),"Missing amount",IF(E349&lt;0,"Use positive amount",IF(OR(D349="Settled",D349="Failed",D349="Pending",D349="Refund"),"OK","Check type"))))))))</x:f>
      </x:c>
    </x:row>
    <x:row r="350" ht="23" customHeight="1">
      <x:c r="A350" s="9"/>
      <x:c r="B350" s="9"/>
      <x:c r="C350" s="10"/>
      <x:c r="D350" s="9"/>
      <x:c r="E350" s="12"/>
      <x:c r="F350" s="11" t="str">
        <x:f>IF(COUNTA(A350:E350)=0,"",IF(A350="","Missing attempt ID",IF(COUNTIFS($A$10:$A$509,A350)&lt;&gt;1,"Duplicate attempt ID",IF(COUNTIFS('Periods'!$A$10:$A$309,B350)&lt;&gt;1,"Check period ID",IF(NOT(ISNUMBER(C350)),"Check date",IF(NOT(ISNUMBER(E350)),"Missing amount",IF(E350&lt;0,"Use positive amount",IF(OR(D350="Settled",D350="Failed",D350="Pending",D350="Refund"),"OK","Check type"))))))))</x:f>
      </x:c>
    </x:row>
    <x:row r="351" ht="23" customHeight="1">
      <x:c r="A351" s="9"/>
      <x:c r="B351" s="9"/>
      <x:c r="C351" s="10"/>
      <x:c r="D351" s="9"/>
      <x:c r="E351" s="12"/>
      <x:c r="F351" s="11" t="str">
        <x:f>IF(COUNTA(A351:E351)=0,"",IF(A351="","Missing attempt ID",IF(COUNTIFS($A$10:$A$509,A351)&lt;&gt;1,"Duplicate attempt ID",IF(COUNTIFS('Periods'!$A$10:$A$309,B351)&lt;&gt;1,"Check period ID",IF(NOT(ISNUMBER(C351)),"Check date",IF(NOT(ISNUMBER(E351)),"Missing amount",IF(E351&lt;0,"Use positive amount",IF(OR(D351="Settled",D351="Failed",D351="Pending",D351="Refund"),"OK","Check type"))))))))</x:f>
      </x:c>
    </x:row>
    <x:row r="352" ht="23" customHeight="1">
      <x:c r="A352" s="9"/>
      <x:c r="B352" s="9"/>
      <x:c r="C352" s="10"/>
      <x:c r="D352" s="9"/>
      <x:c r="E352" s="12"/>
      <x:c r="F352" s="11" t="str">
        <x:f>IF(COUNTA(A352:E352)=0,"",IF(A352="","Missing attempt ID",IF(COUNTIFS($A$10:$A$509,A352)&lt;&gt;1,"Duplicate attempt ID",IF(COUNTIFS('Periods'!$A$10:$A$309,B352)&lt;&gt;1,"Check period ID",IF(NOT(ISNUMBER(C352)),"Check date",IF(NOT(ISNUMBER(E352)),"Missing amount",IF(E352&lt;0,"Use positive amount",IF(OR(D352="Settled",D352="Failed",D352="Pending",D352="Refund"),"OK","Check type"))))))))</x:f>
      </x:c>
    </x:row>
    <x:row r="353" ht="23" customHeight="1">
      <x:c r="A353" s="9"/>
      <x:c r="B353" s="9"/>
      <x:c r="C353" s="10"/>
      <x:c r="D353" s="9"/>
      <x:c r="E353" s="12"/>
      <x:c r="F353" s="11" t="str">
        <x:f>IF(COUNTA(A353:E353)=0,"",IF(A353="","Missing attempt ID",IF(COUNTIFS($A$10:$A$509,A353)&lt;&gt;1,"Duplicate attempt ID",IF(COUNTIFS('Periods'!$A$10:$A$309,B353)&lt;&gt;1,"Check period ID",IF(NOT(ISNUMBER(C353)),"Check date",IF(NOT(ISNUMBER(E353)),"Missing amount",IF(E353&lt;0,"Use positive amount",IF(OR(D353="Settled",D353="Failed",D353="Pending",D353="Refund"),"OK","Check type"))))))))</x:f>
      </x:c>
    </x:row>
    <x:row r="354" ht="23" customHeight="1">
      <x:c r="A354" s="9"/>
      <x:c r="B354" s="9"/>
      <x:c r="C354" s="10"/>
      <x:c r="D354" s="9"/>
      <x:c r="E354" s="12"/>
      <x:c r="F354" s="11" t="str">
        <x:f>IF(COUNTA(A354:E354)=0,"",IF(A354="","Missing attempt ID",IF(COUNTIFS($A$10:$A$509,A354)&lt;&gt;1,"Duplicate attempt ID",IF(COUNTIFS('Periods'!$A$10:$A$309,B354)&lt;&gt;1,"Check period ID",IF(NOT(ISNUMBER(C354)),"Check date",IF(NOT(ISNUMBER(E354)),"Missing amount",IF(E354&lt;0,"Use positive amount",IF(OR(D354="Settled",D354="Failed",D354="Pending",D354="Refund"),"OK","Check type"))))))))</x:f>
      </x:c>
    </x:row>
    <x:row r="355" ht="23" customHeight="1">
      <x:c r="A355" s="9"/>
      <x:c r="B355" s="9"/>
      <x:c r="C355" s="10"/>
      <x:c r="D355" s="9"/>
      <x:c r="E355" s="12"/>
      <x:c r="F355" s="11" t="str">
        <x:f>IF(COUNTA(A355:E355)=0,"",IF(A355="","Missing attempt ID",IF(COUNTIFS($A$10:$A$509,A355)&lt;&gt;1,"Duplicate attempt ID",IF(COUNTIFS('Periods'!$A$10:$A$309,B355)&lt;&gt;1,"Check period ID",IF(NOT(ISNUMBER(C355)),"Check date",IF(NOT(ISNUMBER(E355)),"Missing amount",IF(E355&lt;0,"Use positive amount",IF(OR(D355="Settled",D355="Failed",D355="Pending",D355="Refund"),"OK","Check type"))))))))</x:f>
      </x:c>
    </x:row>
    <x:row r="356" ht="23" customHeight="1">
      <x:c r="A356" s="9"/>
      <x:c r="B356" s="9"/>
      <x:c r="C356" s="10"/>
      <x:c r="D356" s="9"/>
      <x:c r="E356" s="12"/>
      <x:c r="F356" s="11" t="str">
        <x:f>IF(COUNTA(A356:E356)=0,"",IF(A356="","Missing attempt ID",IF(COUNTIFS($A$10:$A$509,A356)&lt;&gt;1,"Duplicate attempt ID",IF(COUNTIFS('Periods'!$A$10:$A$309,B356)&lt;&gt;1,"Check period ID",IF(NOT(ISNUMBER(C356)),"Check date",IF(NOT(ISNUMBER(E356)),"Missing amount",IF(E356&lt;0,"Use positive amount",IF(OR(D356="Settled",D356="Failed",D356="Pending",D356="Refund"),"OK","Check type"))))))))</x:f>
      </x:c>
    </x:row>
    <x:row r="357" ht="23" customHeight="1">
      <x:c r="A357" s="9"/>
      <x:c r="B357" s="9"/>
      <x:c r="C357" s="10"/>
      <x:c r="D357" s="9"/>
      <x:c r="E357" s="12"/>
      <x:c r="F357" s="11" t="str">
        <x:f>IF(COUNTA(A357:E357)=0,"",IF(A357="","Missing attempt ID",IF(COUNTIFS($A$10:$A$509,A357)&lt;&gt;1,"Duplicate attempt ID",IF(COUNTIFS('Periods'!$A$10:$A$309,B357)&lt;&gt;1,"Check period ID",IF(NOT(ISNUMBER(C357)),"Check date",IF(NOT(ISNUMBER(E357)),"Missing amount",IF(E357&lt;0,"Use positive amount",IF(OR(D357="Settled",D357="Failed",D357="Pending",D357="Refund"),"OK","Check type"))))))))</x:f>
      </x:c>
    </x:row>
    <x:row r="358" ht="23" customHeight="1">
      <x:c r="A358" s="9"/>
      <x:c r="B358" s="9"/>
      <x:c r="C358" s="10"/>
      <x:c r="D358" s="9"/>
      <x:c r="E358" s="12"/>
      <x:c r="F358" s="11" t="str">
        <x:f>IF(COUNTA(A358:E358)=0,"",IF(A358="","Missing attempt ID",IF(COUNTIFS($A$10:$A$509,A358)&lt;&gt;1,"Duplicate attempt ID",IF(COUNTIFS('Periods'!$A$10:$A$309,B358)&lt;&gt;1,"Check period ID",IF(NOT(ISNUMBER(C358)),"Check date",IF(NOT(ISNUMBER(E358)),"Missing amount",IF(E358&lt;0,"Use positive amount",IF(OR(D358="Settled",D358="Failed",D358="Pending",D358="Refund"),"OK","Check type"))))))))</x:f>
      </x:c>
    </x:row>
    <x:row r="359" ht="23" customHeight="1">
      <x:c r="A359" s="9"/>
      <x:c r="B359" s="9"/>
      <x:c r="C359" s="10"/>
      <x:c r="D359" s="9"/>
      <x:c r="E359" s="12"/>
      <x:c r="F359" s="11" t="str">
        <x:f>IF(COUNTA(A359:E359)=0,"",IF(A359="","Missing attempt ID",IF(COUNTIFS($A$10:$A$509,A359)&lt;&gt;1,"Duplicate attempt ID",IF(COUNTIFS('Periods'!$A$10:$A$309,B359)&lt;&gt;1,"Check period ID",IF(NOT(ISNUMBER(C359)),"Check date",IF(NOT(ISNUMBER(E359)),"Missing amount",IF(E359&lt;0,"Use positive amount",IF(OR(D359="Settled",D359="Failed",D359="Pending",D359="Refund"),"OK","Check type"))))))))</x:f>
      </x:c>
    </x:row>
    <x:row r="360" ht="23" customHeight="1">
      <x:c r="A360" s="9"/>
      <x:c r="B360" s="9"/>
      <x:c r="C360" s="10"/>
      <x:c r="D360" s="9"/>
      <x:c r="E360" s="12"/>
      <x:c r="F360" s="11" t="str">
        <x:f>IF(COUNTA(A360:E360)=0,"",IF(A360="","Missing attempt ID",IF(COUNTIFS($A$10:$A$509,A360)&lt;&gt;1,"Duplicate attempt ID",IF(COUNTIFS('Periods'!$A$10:$A$309,B360)&lt;&gt;1,"Check period ID",IF(NOT(ISNUMBER(C360)),"Check date",IF(NOT(ISNUMBER(E360)),"Missing amount",IF(E360&lt;0,"Use positive amount",IF(OR(D360="Settled",D360="Failed",D360="Pending",D360="Refund"),"OK","Check type"))))))))</x:f>
      </x:c>
    </x:row>
    <x:row r="361" ht="23" customHeight="1">
      <x:c r="A361" s="9"/>
      <x:c r="B361" s="9"/>
      <x:c r="C361" s="10"/>
      <x:c r="D361" s="9"/>
      <x:c r="E361" s="12"/>
      <x:c r="F361" s="11" t="str">
        <x:f>IF(COUNTA(A361:E361)=0,"",IF(A361="","Missing attempt ID",IF(COUNTIFS($A$10:$A$509,A361)&lt;&gt;1,"Duplicate attempt ID",IF(COUNTIFS('Periods'!$A$10:$A$309,B361)&lt;&gt;1,"Check period ID",IF(NOT(ISNUMBER(C361)),"Check date",IF(NOT(ISNUMBER(E361)),"Missing amount",IF(E361&lt;0,"Use positive amount",IF(OR(D361="Settled",D361="Failed",D361="Pending",D361="Refund"),"OK","Check type"))))))))</x:f>
      </x:c>
    </x:row>
    <x:row r="362" ht="23" customHeight="1">
      <x:c r="A362" s="9"/>
      <x:c r="B362" s="9"/>
      <x:c r="C362" s="10"/>
      <x:c r="D362" s="9"/>
      <x:c r="E362" s="12"/>
      <x:c r="F362" s="11" t="str">
        <x:f>IF(COUNTA(A362:E362)=0,"",IF(A362="","Missing attempt ID",IF(COUNTIFS($A$10:$A$509,A362)&lt;&gt;1,"Duplicate attempt ID",IF(COUNTIFS('Periods'!$A$10:$A$309,B362)&lt;&gt;1,"Check period ID",IF(NOT(ISNUMBER(C362)),"Check date",IF(NOT(ISNUMBER(E362)),"Missing amount",IF(E362&lt;0,"Use positive amount",IF(OR(D362="Settled",D362="Failed",D362="Pending",D362="Refund"),"OK","Check type"))))))))</x:f>
      </x:c>
    </x:row>
    <x:row r="363" ht="23" customHeight="1">
      <x:c r="A363" s="9"/>
      <x:c r="B363" s="9"/>
      <x:c r="C363" s="10"/>
      <x:c r="D363" s="9"/>
      <x:c r="E363" s="12"/>
      <x:c r="F363" s="11" t="str">
        <x:f>IF(COUNTA(A363:E363)=0,"",IF(A363="","Missing attempt ID",IF(COUNTIFS($A$10:$A$509,A363)&lt;&gt;1,"Duplicate attempt ID",IF(COUNTIFS('Periods'!$A$10:$A$309,B363)&lt;&gt;1,"Check period ID",IF(NOT(ISNUMBER(C363)),"Check date",IF(NOT(ISNUMBER(E363)),"Missing amount",IF(E363&lt;0,"Use positive amount",IF(OR(D363="Settled",D363="Failed",D363="Pending",D363="Refund"),"OK","Check type"))))))))</x:f>
      </x:c>
    </x:row>
    <x:row r="364" ht="23" customHeight="1">
      <x:c r="A364" s="9"/>
      <x:c r="B364" s="9"/>
      <x:c r="C364" s="10"/>
      <x:c r="D364" s="9"/>
      <x:c r="E364" s="12"/>
      <x:c r="F364" s="11" t="str">
        <x:f>IF(COUNTA(A364:E364)=0,"",IF(A364="","Missing attempt ID",IF(COUNTIFS($A$10:$A$509,A364)&lt;&gt;1,"Duplicate attempt ID",IF(COUNTIFS('Periods'!$A$10:$A$309,B364)&lt;&gt;1,"Check period ID",IF(NOT(ISNUMBER(C364)),"Check date",IF(NOT(ISNUMBER(E364)),"Missing amount",IF(E364&lt;0,"Use positive amount",IF(OR(D364="Settled",D364="Failed",D364="Pending",D364="Refund"),"OK","Check type"))))))))</x:f>
      </x:c>
    </x:row>
    <x:row r="365" ht="23" customHeight="1">
      <x:c r="A365" s="9"/>
      <x:c r="B365" s="9"/>
      <x:c r="C365" s="10"/>
      <x:c r="D365" s="9"/>
      <x:c r="E365" s="12"/>
      <x:c r="F365" s="11" t="str">
        <x:f>IF(COUNTA(A365:E365)=0,"",IF(A365="","Missing attempt ID",IF(COUNTIFS($A$10:$A$509,A365)&lt;&gt;1,"Duplicate attempt ID",IF(COUNTIFS('Periods'!$A$10:$A$309,B365)&lt;&gt;1,"Check period ID",IF(NOT(ISNUMBER(C365)),"Check date",IF(NOT(ISNUMBER(E365)),"Missing amount",IF(E365&lt;0,"Use positive amount",IF(OR(D365="Settled",D365="Failed",D365="Pending",D365="Refund"),"OK","Check type"))))))))</x:f>
      </x:c>
    </x:row>
    <x:row r="366" ht="23" customHeight="1">
      <x:c r="A366" s="9"/>
      <x:c r="B366" s="9"/>
      <x:c r="C366" s="10"/>
      <x:c r="D366" s="9"/>
      <x:c r="E366" s="12"/>
      <x:c r="F366" s="11" t="str">
        <x:f>IF(COUNTA(A366:E366)=0,"",IF(A366="","Missing attempt ID",IF(COUNTIFS($A$10:$A$509,A366)&lt;&gt;1,"Duplicate attempt ID",IF(COUNTIFS('Periods'!$A$10:$A$309,B366)&lt;&gt;1,"Check period ID",IF(NOT(ISNUMBER(C366)),"Check date",IF(NOT(ISNUMBER(E366)),"Missing amount",IF(E366&lt;0,"Use positive amount",IF(OR(D366="Settled",D366="Failed",D366="Pending",D366="Refund"),"OK","Check type"))))))))</x:f>
      </x:c>
    </x:row>
    <x:row r="367" ht="23" customHeight="1">
      <x:c r="A367" s="9"/>
      <x:c r="B367" s="9"/>
      <x:c r="C367" s="10"/>
      <x:c r="D367" s="9"/>
      <x:c r="E367" s="12"/>
      <x:c r="F367" s="11" t="str">
        <x:f>IF(COUNTA(A367:E367)=0,"",IF(A367="","Missing attempt ID",IF(COUNTIFS($A$10:$A$509,A367)&lt;&gt;1,"Duplicate attempt ID",IF(COUNTIFS('Periods'!$A$10:$A$309,B367)&lt;&gt;1,"Check period ID",IF(NOT(ISNUMBER(C367)),"Check date",IF(NOT(ISNUMBER(E367)),"Missing amount",IF(E367&lt;0,"Use positive amount",IF(OR(D367="Settled",D367="Failed",D367="Pending",D367="Refund"),"OK","Check type"))))))))</x:f>
      </x:c>
    </x:row>
    <x:row r="368" ht="23" customHeight="1">
      <x:c r="A368" s="9"/>
      <x:c r="B368" s="9"/>
      <x:c r="C368" s="10"/>
      <x:c r="D368" s="9"/>
      <x:c r="E368" s="12"/>
      <x:c r="F368" s="11" t="str">
        <x:f>IF(COUNTA(A368:E368)=0,"",IF(A368="","Missing attempt ID",IF(COUNTIFS($A$10:$A$509,A368)&lt;&gt;1,"Duplicate attempt ID",IF(COUNTIFS('Periods'!$A$10:$A$309,B368)&lt;&gt;1,"Check period ID",IF(NOT(ISNUMBER(C368)),"Check date",IF(NOT(ISNUMBER(E368)),"Missing amount",IF(E368&lt;0,"Use positive amount",IF(OR(D368="Settled",D368="Failed",D368="Pending",D368="Refund"),"OK","Check type"))))))))</x:f>
      </x:c>
    </x:row>
    <x:row r="369" ht="23" customHeight="1">
      <x:c r="A369" s="9"/>
      <x:c r="B369" s="9"/>
      <x:c r="C369" s="10"/>
      <x:c r="D369" s="9"/>
      <x:c r="E369" s="12"/>
      <x:c r="F369" s="11" t="str">
        <x:f>IF(COUNTA(A369:E369)=0,"",IF(A369="","Missing attempt ID",IF(COUNTIFS($A$10:$A$509,A369)&lt;&gt;1,"Duplicate attempt ID",IF(COUNTIFS('Periods'!$A$10:$A$309,B369)&lt;&gt;1,"Check period ID",IF(NOT(ISNUMBER(C369)),"Check date",IF(NOT(ISNUMBER(E369)),"Missing amount",IF(E369&lt;0,"Use positive amount",IF(OR(D369="Settled",D369="Failed",D369="Pending",D369="Refund"),"OK","Check type"))))))))</x:f>
      </x:c>
    </x:row>
    <x:row r="370" ht="23" customHeight="1">
      <x:c r="A370" s="9"/>
      <x:c r="B370" s="9"/>
      <x:c r="C370" s="10"/>
      <x:c r="D370" s="9"/>
      <x:c r="E370" s="12"/>
      <x:c r="F370" s="11" t="str">
        <x:f>IF(COUNTA(A370:E370)=0,"",IF(A370="","Missing attempt ID",IF(COUNTIFS($A$10:$A$509,A370)&lt;&gt;1,"Duplicate attempt ID",IF(COUNTIFS('Periods'!$A$10:$A$309,B370)&lt;&gt;1,"Check period ID",IF(NOT(ISNUMBER(C370)),"Check date",IF(NOT(ISNUMBER(E370)),"Missing amount",IF(E370&lt;0,"Use positive amount",IF(OR(D370="Settled",D370="Failed",D370="Pending",D370="Refund"),"OK","Check type"))))))))</x:f>
      </x:c>
    </x:row>
    <x:row r="371" ht="23" customHeight="1">
      <x:c r="A371" s="9"/>
      <x:c r="B371" s="9"/>
      <x:c r="C371" s="10"/>
      <x:c r="D371" s="9"/>
      <x:c r="E371" s="12"/>
      <x:c r="F371" s="11" t="str">
        <x:f>IF(COUNTA(A371:E371)=0,"",IF(A371="","Missing attempt ID",IF(COUNTIFS($A$10:$A$509,A371)&lt;&gt;1,"Duplicate attempt ID",IF(COUNTIFS('Periods'!$A$10:$A$309,B371)&lt;&gt;1,"Check period ID",IF(NOT(ISNUMBER(C371)),"Check date",IF(NOT(ISNUMBER(E371)),"Missing amount",IF(E371&lt;0,"Use positive amount",IF(OR(D371="Settled",D371="Failed",D371="Pending",D371="Refund"),"OK","Check type"))))))))</x:f>
      </x:c>
    </x:row>
    <x:row r="372" ht="23" customHeight="1">
      <x:c r="A372" s="9"/>
      <x:c r="B372" s="9"/>
      <x:c r="C372" s="10"/>
      <x:c r="D372" s="9"/>
      <x:c r="E372" s="12"/>
      <x:c r="F372" s="11" t="str">
        <x:f>IF(COUNTA(A372:E372)=0,"",IF(A372="","Missing attempt ID",IF(COUNTIFS($A$10:$A$509,A372)&lt;&gt;1,"Duplicate attempt ID",IF(COUNTIFS('Periods'!$A$10:$A$309,B372)&lt;&gt;1,"Check period ID",IF(NOT(ISNUMBER(C372)),"Check date",IF(NOT(ISNUMBER(E372)),"Missing amount",IF(E372&lt;0,"Use positive amount",IF(OR(D372="Settled",D372="Failed",D372="Pending",D372="Refund"),"OK","Check type"))))))))</x:f>
      </x:c>
    </x:row>
    <x:row r="373" ht="23" customHeight="1">
      <x:c r="A373" s="9"/>
      <x:c r="B373" s="9"/>
      <x:c r="C373" s="10"/>
      <x:c r="D373" s="9"/>
      <x:c r="E373" s="12"/>
      <x:c r="F373" s="11" t="str">
        <x:f>IF(COUNTA(A373:E373)=0,"",IF(A373="","Missing attempt ID",IF(COUNTIFS($A$10:$A$509,A373)&lt;&gt;1,"Duplicate attempt ID",IF(COUNTIFS('Periods'!$A$10:$A$309,B373)&lt;&gt;1,"Check period ID",IF(NOT(ISNUMBER(C373)),"Check date",IF(NOT(ISNUMBER(E373)),"Missing amount",IF(E373&lt;0,"Use positive amount",IF(OR(D373="Settled",D373="Failed",D373="Pending",D373="Refund"),"OK","Check type"))))))))</x:f>
      </x:c>
    </x:row>
    <x:row r="374" ht="23" customHeight="1">
      <x:c r="A374" s="9"/>
      <x:c r="B374" s="9"/>
      <x:c r="C374" s="10"/>
      <x:c r="D374" s="9"/>
      <x:c r="E374" s="12"/>
      <x:c r="F374" s="11" t="str">
        <x:f>IF(COUNTA(A374:E374)=0,"",IF(A374="","Missing attempt ID",IF(COUNTIFS($A$10:$A$509,A374)&lt;&gt;1,"Duplicate attempt ID",IF(COUNTIFS('Periods'!$A$10:$A$309,B374)&lt;&gt;1,"Check period ID",IF(NOT(ISNUMBER(C374)),"Check date",IF(NOT(ISNUMBER(E374)),"Missing amount",IF(E374&lt;0,"Use positive amount",IF(OR(D374="Settled",D374="Failed",D374="Pending",D374="Refund"),"OK","Check type"))))))))</x:f>
      </x:c>
    </x:row>
    <x:row r="375" ht="23" customHeight="1">
      <x:c r="A375" s="9"/>
      <x:c r="B375" s="9"/>
      <x:c r="C375" s="10"/>
      <x:c r="D375" s="9"/>
      <x:c r="E375" s="12"/>
      <x:c r="F375" s="11" t="str">
        <x:f>IF(COUNTA(A375:E375)=0,"",IF(A375="","Missing attempt ID",IF(COUNTIFS($A$10:$A$509,A375)&lt;&gt;1,"Duplicate attempt ID",IF(COUNTIFS('Periods'!$A$10:$A$309,B375)&lt;&gt;1,"Check period ID",IF(NOT(ISNUMBER(C375)),"Check date",IF(NOT(ISNUMBER(E375)),"Missing amount",IF(E375&lt;0,"Use positive amount",IF(OR(D375="Settled",D375="Failed",D375="Pending",D375="Refund"),"OK","Check type"))))))))</x:f>
      </x:c>
    </x:row>
    <x:row r="376" ht="23" customHeight="1">
      <x:c r="A376" s="9"/>
      <x:c r="B376" s="9"/>
      <x:c r="C376" s="10"/>
      <x:c r="D376" s="9"/>
      <x:c r="E376" s="12"/>
      <x:c r="F376" s="11" t="str">
        <x:f>IF(COUNTA(A376:E376)=0,"",IF(A376="","Missing attempt ID",IF(COUNTIFS($A$10:$A$509,A376)&lt;&gt;1,"Duplicate attempt ID",IF(COUNTIFS('Periods'!$A$10:$A$309,B376)&lt;&gt;1,"Check period ID",IF(NOT(ISNUMBER(C376)),"Check date",IF(NOT(ISNUMBER(E376)),"Missing amount",IF(E376&lt;0,"Use positive amount",IF(OR(D376="Settled",D376="Failed",D376="Pending",D376="Refund"),"OK","Check type"))))))))</x:f>
      </x:c>
    </x:row>
    <x:row r="377" ht="23" customHeight="1">
      <x:c r="A377" s="9"/>
      <x:c r="B377" s="9"/>
      <x:c r="C377" s="10"/>
      <x:c r="D377" s="9"/>
      <x:c r="E377" s="12"/>
      <x:c r="F377" s="11" t="str">
        <x:f>IF(COUNTA(A377:E377)=0,"",IF(A377="","Missing attempt ID",IF(COUNTIFS($A$10:$A$509,A377)&lt;&gt;1,"Duplicate attempt ID",IF(COUNTIFS('Periods'!$A$10:$A$309,B377)&lt;&gt;1,"Check period ID",IF(NOT(ISNUMBER(C377)),"Check date",IF(NOT(ISNUMBER(E377)),"Missing amount",IF(E377&lt;0,"Use positive amount",IF(OR(D377="Settled",D377="Failed",D377="Pending",D377="Refund"),"OK","Check type"))))))))</x:f>
      </x:c>
    </x:row>
    <x:row r="378" ht="23" customHeight="1">
      <x:c r="A378" s="9"/>
      <x:c r="B378" s="9"/>
      <x:c r="C378" s="10"/>
      <x:c r="D378" s="9"/>
      <x:c r="E378" s="12"/>
      <x:c r="F378" s="11" t="str">
        <x:f>IF(COUNTA(A378:E378)=0,"",IF(A378="","Missing attempt ID",IF(COUNTIFS($A$10:$A$509,A378)&lt;&gt;1,"Duplicate attempt ID",IF(COUNTIFS('Periods'!$A$10:$A$309,B378)&lt;&gt;1,"Check period ID",IF(NOT(ISNUMBER(C378)),"Check date",IF(NOT(ISNUMBER(E378)),"Missing amount",IF(E378&lt;0,"Use positive amount",IF(OR(D378="Settled",D378="Failed",D378="Pending",D378="Refund"),"OK","Check type"))))))))</x:f>
      </x:c>
    </x:row>
    <x:row r="379" ht="23" customHeight="1">
      <x:c r="A379" s="9"/>
      <x:c r="B379" s="9"/>
      <x:c r="C379" s="10"/>
      <x:c r="D379" s="9"/>
      <x:c r="E379" s="12"/>
      <x:c r="F379" s="11" t="str">
        <x:f>IF(COUNTA(A379:E379)=0,"",IF(A379="","Missing attempt ID",IF(COUNTIFS($A$10:$A$509,A379)&lt;&gt;1,"Duplicate attempt ID",IF(COUNTIFS('Periods'!$A$10:$A$309,B379)&lt;&gt;1,"Check period ID",IF(NOT(ISNUMBER(C379)),"Check date",IF(NOT(ISNUMBER(E379)),"Missing amount",IF(E379&lt;0,"Use positive amount",IF(OR(D379="Settled",D379="Failed",D379="Pending",D379="Refund"),"OK","Check type"))))))))</x:f>
      </x:c>
    </x:row>
    <x:row r="380" ht="23" customHeight="1">
      <x:c r="A380" s="9"/>
      <x:c r="B380" s="9"/>
      <x:c r="C380" s="10"/>
      <x:c r="D380" s="9"/>
      <x:c r="E380" s="12"/>
      <x:c r="F380" s="11" t="str">
        <x:f>IF(COUNTA(A380:E380)=0,"",IF(A380="","Missing attempt ID",IF(COUNTIFS($A$10:$A$509,A380)&lt;&gt;1,"Duplicate attempt ID",IF(COUNTIFS('Periods'!$A$10:$A$309,B380)&lt;&gt;1,"Check period ID",IF(NOT(ISNUMBER(C380)),"Check date",IF(NOT(ISNUMBER(E380)),"Missing amount",IF(E380&lt;0,"Use positive amount",IF(OR(D380="Settled",D380="Failed",D380="Pending",D380="Refund"),"OK","Check type"))))))))</x:f>
      </x:c>
    </x:row>
    <x:row r="381" ht="23" customHeight="1">
      <x:c r="A381" s="9"/>
      <x:c r="B381" s="9"/>
      <x:c r="C381" s="10"/>
      <x:c r="D381" s="9"/>
      <x:c r="E381" s="12"/>
      <x:c r="F381" s="11" t="str">
        <x:f>IF(COUNTA(A381:E381)=0,"",IF(A381="","Missing attempt ID",IF(COUNTIFS($A$10:$A$509,A381)&lt;&gt;1,"Duplicate attempt ID",IF(COUNTIFS('Periods'!$A$10:$A$309,B381)&lt;&gt;1,"Check period ID",IF(NOT(ISNUMBER(C381)),"Check date",IF(NOT(ISNUMBER(E381)),"Missing amount",IF(E381&lt;0,"Use positive amount",IF(OR(D381="Settled",D381="Failed",D381="Pending",D381="Refund"),"OK","Check type"))))))))</x:f>
      </x:c>
    </x:row>
    <x:row r="382" ht="23" customHeight="1">
      <x:c r="A382" s="9"/>
      <x:c r="B382" s="9"/>
      <x:c r="C382" s="10"/>
      <x:c r="D382" s="9"/>
      <x:c r="E382" s="12"/>
      <x:c r="F382" s="11" t="str">
        <x:f>IF(COUNTA(A382:E382)=0,"",IF(A382="","Missing attempt ID",IF(COUNTIFS($A$10:$A$509,A382)&lt;&gt;1,"Duplicate attempt ID",IF(COUNTIFS('Periods'!$A$10:$A$309,B382)&lt;&gt;1,"Check period ID",IF(NOT(ISNUMBER(C382)),"Check date",IF(NOT(ISNUMBER(E382)),"Missing amount",IF(E382&lt;0,"Use positive amount",IF(OR(D382="Settled",D382="Failed",D382="Pending",D382="Refund"),"OK","Check type"))))))))</x:f>
      </x:c>
    </x:row>
    <x:row r="383" ht="23" customHeight="1">
      <x:c r="A383" s="9"/>
      <x:c r="B383" s="9"/>
      <x:c r="C383" s="10"/>
      <x:c r="D383" s="9"/>
      <x:c r="E383" s="12"/>
      <x:c r="F383" s="11" t="str">
        <x:f>IF(COUNTA(A383:E383)=0,"",IF(A383="","Missing attempt ID",IF(COUNTIFS($A$10:$A$509,A383)&lt;&gt;1,"Duplicate attempt ID",IF(COUNTIFS('Periods'!$A$10:$A$309,B383)&lt;&gt;1,"Check period ID",IF(NOT(ISNUMBER(C383)),"Check date",IF(NOT(ISNUMBER(E383)),"Missing amount",IF(E383&lt;0,"Use positive amount",IF(OR(D383="Settled",D383="Failed",D383="Pending",D383="Refund"),"OK","Check type"))))))))</x:f>
      </x:c>
    </x:row>
    <x:row r="384" ht="23" customHeight="1">
      <x:c r="A384" s="9"/>
      <x:c r="B384" s="9"/>
      <x:c r="C384" s="10"/>
      <x:c r="D384" s="9"/>
      <x:c r="E384" s="12"/>
      <x:c r="F384" s="11" t="str">
        <x:f>IF(COUNTA(A384:E384)=0,"",IF(A384="","Missing attempt ID",IF(COUNTIFS($A$10:$A$509,A384)&lt;&gt;1,"Duplicate attempt ID",IF(COUNTIFS('Periods'!$A$10:$A$309,B384)&lt;&gt;1,"Check period ID",IF(NOT(ISNUMBER(C384)),"Check date",IF(NOT(ISNUMBER(E384)),"Missing amount",IF(E384&lt;0,"Use positive amount",IF(OR(D384="Settled",D384="Failed",D384="Pending",D384="Refund"),"OK","Check type"))))))))</x:f>
      </x:c>
    </x:row>
    <x:row r="385" ht="23" customHeight="1">
      <x:c r="A385" s="9"/>
      <x:c r="B385" s="9"/>
      <x:c r="C385" s="10"/>
      <x:c r="D385" s="9"/>
      <x:c r="E385" s="12"/>
      <x:c r="F385" s="11" t="str">
        <x:f>IF(COUNTA(A385:E385)=0,"",IF(A385="","Missing attempt ID",IF(COUNTIFS($A$10:$A$509,A385)&lt;&gt;1,"Duplicate attempt ID",IF(COUNTIFS('Periods'!$A$10:$A$309,B385)&lt;&gt;1,"Check period ID",IF(NOT(ISNUMBER(C385)),"Check date",IF(NOT(ISNUMBER(E385)),"Missing amount",IF(E385&lt;0,"Use positive amount",IF(OR(D385="Settled",D385="Failed",D385="Pending",D385="Refund"),"OK","Check type"))))))))</x:f>
      </x:c>
    </x:row>
    <x:row r="386" ht="23" customHeight="1">
      <x:c r="A386" s="9"/>
      <x:c r="B386" s="9"/>
      <x:c r="C386" s="10"/>
      <x:c r="D386" s="9"/>
      <x:c r="E386" s="12"/>
      <x:c r="F386" s="11" t="str">
        <x:f>IF(COUNTA(A386:E386)=0,"",IF(A386="","Missing attempt ID",IF(COUNTIFS($A$10:$A$509,A386)&lt;&gt;1,"Duplicate attempt ID",IF(COUNTIFS('Periods'!$A$10:$A$309,B386)&lt;&gt;1,"Check period ID",IF(NOT(ISNUMBER(C386)),"Check date",IF(NOT(ISNUMBER(E386)),"Missing amount",IF(E386&lt;0,"Use positive amount",IF(OR(D386="Settled",D386="Failed",D386="Pending",D386="Refund"),"OK","Check type"))))))))</x:f>
      </x:c>
    </x:row>
    <x:row r="387" ht="23" customHeight="1">
      <x:c r="A387" s="9"/>
      <x:c r="B387" s="9"/>
      <x:c r="C387" s="10"/>
      <x:c r="D387" s="9"/>
      <x:c r="E387" s="12"/>
      <x:c r="F387" s="11" t="str">
        <x:f>IF(COUNTA(A387:E387)=0,"",IF(A387="","Missing attempt ID",IF(COUNTIFS($A$10:$A$509,A387)&lt;&gt;1,"Duplicate attempt ID",IF(COUNTIFS('Periods'!$A$10:$A$309,B387)&lt;&gt;1,"Check period ID",IF(NOT(ISNUMBER(C387)),"Check date",IF(NOT(ISNUMBER(E387)),"Missing amount",IF(E387&lt;0,"Use positive amount",IF(OR(D387="Settled",D387="Failed",D387="Pending",D387="Refund"),"OK","Check type"))))))))</x:f>
      </x:c>
    </x:row>
    <x:row r="388" ht="23" customHeight="1">
      <x:c r="A388" s="9"/>
      <x:c r="B388" s="9"/>
      <x:c r="C388" s="10"/>
      <x:c r="D388" s="9"/>
      <x:c r="E388" s="12"/>
      <x:c r="F388" s="11" t="str">
        <x:f>IF(COUNTA(A388:E388)=0,"",IF(A388="","Missing attempt ID",IF(COUNTIFS($A$10:$A$509,A388)&lt;&gt;1,"Duplicate attempt ID",IF(COUNTIFS('Periods'!$A$10:$A$309,B388)&lt;&gt;1,"Check period ID",IF(NOT(ISNUMBER(C388)),"Check date",IF(NOT(ISNUMBER(E388)),"Missing amount",IF(E388&lt;0,"Use positive amount",IF(OR(D388="Settled",D388="Failed",D388="Pending",D388="Refund"),"OK","Check type"))))))))</x:f>
      </x:c>
    </x:row>
    <x:row r="389" ht="23" customHeight="1">
      <x:c r="A389" s="9"/>
      <x:c r="B389" s="9"/>
      <x:c r="C389" s="10"/>
      <x:c r="D389" s="9"/>
      <x:c r="E389" s="12"/>
      <x:c r="F389" s="11" t="str">
        <x:f>IF(COUNTA(A389:E389)=0,"",IF(A389="","Missing attempt ID",IF(COUNTIFS($A$10:$A$509,A389)&lt;&gt;1,"Duplicate attempt ID",IF(COUNTIFS('Periods'!$A$10:$A$309,B389)&lt;&gt;1,"Check period ID",IF(NOT(ISNUMBER(C389)),"Check date",IF(NOT(ISNUMBER(E389)),"Missing amount",IF(E389&lt;0,"Use positive amount",IF(OR(D389="Settled",D389="Failed",D389="Pending",D389="Refund"),"OK","Check type"))))))))</x:f>
      </x:c>
    </x:row>
    <x:row r="390" ht="23" customHeight="1">
      <x:c r="A390" s="9"/>
      <x:c r="B390" s="9"/>
      <x:c r="C390" s="10"/>
      <x:c r="D390" s="9"/>
      <x:c r="E390" s="12"/>
      <x:c r="F390" s="11" t="str">
        <x:f>IF(COUNTA(A390:E390)=0,"",IF(A390="","Missing attempt ID",IF(COUNTIFS($A$10:$A$509,A390)&lt;&gt;1,"Duplicate attempt ID",IF(COUNTIFS('Periods'!$A$10:$A$309,B390)&lt;&gt;1,"Check period ID",IF(NOT(ISNUMBER(C390)),"Check date",IF(NOT(ISNUMBER(E390)),"Missing amount",IF(E390&lt;0,"Use positive amount",IF(OR(D390="Settled",D390="Failed",D390="Pending",D390="Refund"),"OK","Check type"))))))))</x:f>
      </x:c>
    </x:row>
    <x:row r="391" ht="23" customHeight="1">
      <x:c r="A391" s="9"/>
      <x:c r="B391" s="9"/>
      <x:c r="C391" s="10"/>
      <x:c r="D391" s="9"/>
      <x:c r="E391" s="12"/>
      <x:c r="F391" s="11" t="str">
        <x:f>IF(COUNTA(A391:E391)=0,"",IF(A391="","Missing attempt ID",IF(COUNTIFS($A$10:$A$509,A391)&lt;&gt;1,"Duplicate attempt ID",IF(COUNTIFS('Periods'!$A$10:$A$309,B391)&lt;&gt;1,"Check period ID",IF(NOT(ISNUMBER(C391)),"Check date",IF(NOT(ISNUMBER(E391)),"Missing amount",IF(E391&lt;0,"Use positive amount",IF(OR(D391="Settled",D391="Failed",D391="Pending",D391="Refund"),"OK","Check type"))))))))</x:f>
      </x:c>
    </x:row>
    <x:row r="392" ht="23" customHeight="1">
      <x:c r="A392" s="9"/>
      <x:c r="B392" s="9"/>
      <x:c r="C392" s="10"/>
      <x:c r="D392" s="9"/>
      <x:c r="E392" s="12"/>
      <x:c r="F392" s="11" t="str">
        <x:f>IF(COUNTA(A392:E392)=0,"",IF(A392="","Missing attempt ID",IF(COUNTIFS($A$10:$A$509,A392)&lt;&gt;1,"Duplicate attempt ID",IF(COUNTIFS('Periods'!$A$10:$A$309,B392)&lt;&gt;1,"Check period ID",IF(NOT(ISNUMBER(C392)),"Check date",IF(NOT(ISNUMBER(E392)),"Missing amount",IF(E392&lt;0,"Use positive amount",IF(OR(D392="Settled",D392="Failed",D392="Pending",D392="Refund"),"OK","Check type"))))))))</x:f>
      </x:c>
    </x:row>
    <x:row r="393" ht="23" customHeight="1">
      <x:c r="A393" s="9"/>
      <x:c r="B393" s="9"/>
      <x:c r="C393" s="10"/>
      <x:c r="D393" s="9"/>
      <x:c r="E393" s="12"/>
      <x:c r="F393" s="11" t="str">
        <x:f>IF(COUNTA(A393:E393)=0,"",IF(A393="","Missing attempt ID",IF(COUNTIFS($A$10:$A$509,A393)&lt;&gt;1,"Duplicate attempt ID",IF(COUNTIFS('Periods'!$A$10:$A$309,B393)&lt;&gt;1,"Check period ID",IF(NOT(ISNUMBER(C393)),"Check date",IF(NOT(ISNUMBER(E393)),"Missing amount",IF(E393&lt;0,"Use positive amount",IF(OR(D393="Settled",D393="Failed",D393="Pending",D393="Refund"),"OK","Check type"))))))))</x:f>
      </x:c>
    </x:row>
    <x:row r="394" ht="23" customHeight="1">
      <x:c r="A394" s="9"/>
      <x:c r="B394" s="9"/>
      <x:c r="C394" s="10"/>
      <x:c r="D394" s="9"/>
      <x:c r="E394" s="12"/>
      <x:c r="F394" s="11" t="str">
        <x:f>IF(COUNTA(A394:E394)=0,"",IF(A394="","Missing attempt ID",IF(COUNTIFS($A$10:$A$509,A394)&lt;&gt;1,"Duplicate attempt ID",IF(COUNTIFS('Periods'!$A$10:$A$309,B394)&lt;&gt;1,"Check period ID",IF(NOT(ISNUMBER(C394)),"Check date",IF(NOT(ISNUMBER(E394)),"Missing amount",IF(E394&lt;0,"Use positive amount",IF(OR(D394="Settled",D394="Failed",D394="Pending",D394="Refund"),"OK","Check type"))))))))</x:f>
      </x:c>
    </x:row>
    <x:row r="395" ht="23" customHeight="1">
      <x:c r="A395" s="9"/>
      <x:c r="B395" s="9"/>
      <x:c r="C395" s="10"/>
      <x:c r="D395" s="9"/>
      <x:c r="E395" s="12"/>
      <x:c r="F395" s="11" t="str">
        <x:f>IF(COUNTA(A395:E395)=0,"",IF(A395="","Missing attempt ID",IF(COUNTIFS($A$10:$A$509,A395)&lt;&gt;1,"Duplicate attempt ID",IF(COUNTIFS('Periods'!$A$10:$A$309,B395)&lt;&gt;1,"Check period ID",IF(NOT(ISNUMBER(C395)),"Check date",IF(NOT(ISNUMBER(E395)),"Missing amount",IF(E395&lt;0,"Use positive amount",IF(OR(D395="Settled",D395="Failed",D395="Pending",D395="Refund"),"OK","Check type"))))))))</x:f>
      </x:c>
    </x:row>
    <x:row r="396" ht="23" customHeight="1">
      <x:c r="A396" s="9"/>
      <x:c r="B396" s="9"/>
      <x:c r="C396" s="10"/>
      <x:c r="D396" s="9"/>
      <x:c r="E396" s="12"/>
      <x:c r="F396" s="11" t="str">
        <x:f>IF(COUNTA(A396:E396)=0,"",IF(A396="","Missing attempt ID",IF(COUNTIFS($A$10:$A$509,A396)&lt;&gt;1,"Duplicate attempt ID",IF(COUNTIFS('Periods'!$A$10:$A$309,B396)&lt;&gt;1,"Check period ID",IF(NOT(ISNUMBER(C396)),"Check date",IF(NOT(ISNUMBER(E396)),"Missing amount",IF(E396&lt;0,"Use positive amount",IF(OR(D396="Settled",D396="Failed",D396="Pending",D396="Refund"),"OK","Check type"))))))))</x:f>
      </x:c>
    </x:row>
    <x:row r="397" ht="23" customHeight="1">
      <x:c r="A397" s="9"/>
      <x:c r="B397" s="9"/>
      <x:c r="C397" s="10"/>
      <x:c r="D397" s="9"/>
      <x:c r="E397" s="12"/>
      <x:c r="F397" s="11" t="str">
        <x:f>IF(COUNTA(A397:E397)=0,"",IF(A397="","Missing attempt ID",IF(COUNTIFS($A$10:$A$509,A397)&lt;&gt;1,"Duplicate attempt ID",IF(COUNTIFS('Periods'!$A$10:$A$309,B397)&lt;&gt;1,"Check period ID",IF(NOT(ISNUMBER(C397)),"Check date",IF(NOT(ISNUMBER(E397)),"Missing amount",IF(E397&lt;0,"Use positive amount",IF(OR(D397="Settled",D397="Failed",D397="Pending",D397="Refund"),"OK","Check type"))))))))</x:f>
      </x:c>
    </x:row>
    <x:row r="398" ht="23" customHeight="1">
      <x:c r="A398" s="9"/>
      <x:c r="B398" s="9"/>
      <x:c r="C398" s="10"/>
      <x:c r="D398" s="9"/>
      <x:c r="E398" s="12"/>
      <x:c r="F398" s="11" t="str">
        <x:f>IF(COUNTA(A398:E398)=0,"",IF(A398="","Missing attempt ID",IF(COUNTIFS($A$10:$A$509,A398)&lt;&gt;1,"Duplicate attempt ID",IF(COUNTIFS('Periods'!$A$10:$A$309,B398)&lt;&gt;1,"Check period ID",IF(NOT(ISNUMBER(C398)),"Check date",IF(NOT(ISNUMBER(E398)),"Missing amount",IF(E398&lt;0,"Use positive amount",IF(OR(D398="Settled",D398="Failed",D398="Pending",D398="Refund"),"OK","Check type"))))))))</x:f>
      </x:c>
    </x:row>
    <x:row r="399" ht="23" customHeight="1">
      <x:c r="A399" s="9"/>
      <x:c r="B399" s="9"/>
      <x:c r="C399" s="10"/>
      <x:c r="D399" s="9"/>
      <x:c r="E399" s="12"/>
      <x:c r="F399" s="11" t="str">
        <x:f>IF(COUNTA(A399:E399)=0,"",IF(A399="","Missing attempt ID",IF(COUNTIFS($A$10:$A$509,A399)&lt;&gt;1,"Duplicate attempt ID",IF(COUNTIFS('Periods'!$A$10:$A$309,B399)&lt;&gt;1,"Check period ID",IF(NOT(ISNUMBER(C399)),"Check date",IF(NOT(ISNUMBER(E399)),"Missing amount",IF(E399&lt;0,"Use positive amount",IF(OR(D399="Settled",D399="Failed",D399="Pending",D399="Refund"),"OK","Check type"))))))))</x:f>
      </x:c>
    </x:row>
    <x:row r="400" ht="23" customHeight="1">
      <x:c r="A400" s="9"/>
      <x:c r="B400" s="9"/>
      <x:c r="C400" s="10"/>
      <x:c r="D400" s="9"/>
      <x:c r="E400" s="12"/>
      <x:c r="F400" s="11" t="str">
        <x:f>IF(COUNTA(A400:E400)=0,"",IF(A400="","Missing attempt ID",IF(COUNTIFS($A$10:$A$509,A400)&lt;&gt;1,"Duplicate attempt ID",IF(COUNTIFS('Periods'!$A$10:$A$309,B400)&lt;&gt;1,"Check period ID",IF(NOT(ISNUMBER(C400)),"Check date",IF(NOT(ISNUMBER(E400)),"Missing amount",IF(E400&lt;0,"Use positive amount",IF(OR(D400="Settled",D400="Failed",D400="Pending",D400="Refund"),"OK","Check type"))))))))</x:f>
      </x:c>
    </x:row>
    <x:row r="401" ht="23" customHeight="1">
      <x:c r="A401" s="9"/>
      <x:c r="B401" s="9"/>
      <x:c r="C401" s="10"/>
      <x:c r="D401" s="9"/>
      <x:c r="E401" s="12"/>
      <x:c r="F401" s="11" t="str">
        <x:f>IF(COUNTA(A401:E401)=0,"",IF(A401="","Missing attempt ID",IF(COUNTIFS($A$10:$A$509,A401)&lt;&gt;1,"Duplicate attempt ID",IF(COUNTIFS('Periods'!$A$10:$A$309,B401)&lt;&gt;1,"Check period ID",IF(NOT(ISNUMBER(C401)),"Check date",IF(NOT(ISNUMBER(E401)),"Missing amount",IF(E401&lt;0,"Use positive amount",IF(OR(D401="Settled",D401="Failed",D401="Pending",D401="Refund"),"OK","Check type"))))))))</x:f>
      </x:c>
    </x:row>
    <x:row r="402" ht="23" customHeight="1">
      <x:c r="A402" s="9"/>
      <x:c r="B402" s="9"/>
      <x:c r="C402" s="10"/>
      <x:c r="D402" s="9"/>
      <x:c r="E402" s="12"/>
      <x:c r="F402" s="11" t="str">
        <x:f>IF(COUNTA(A402:E402)=0,"",IF(A402="","Missing attempt ID",IF(COUNTIFS($A$10:$A$509,A402)&lt;&gt;1,"Duplicate attempt ID",IF(COUNTIFS('Periods'!$A$10:$A$309,B402)&lt;&gt;1,"Check period ID",IF(NOT(ISNUMBER(C402)),"Check date",IF(NOT(ISNUMBER(E402)),"Missing amount",IF(E402&lt;0,"Use positive amount",IF(OR(D402="Settled",D402="Failed",D402="Pending",D402="Refund"),"OK","Check type"))))))))</x:f>
      </x:c>
    </x:row>
    <x:row r="403" ht="23" customHeight="1">
      <x:c r="A403" s="9"/>
      <x:c r="B403" s="9"/>
      <x:c r="C403" s="10"/>
      <x:c r="D403" s="9"/>
      <x:c r="E403" s="12"/>
      <x:c r="F403" s="11" t="str">
        <x:f>IF(COUNTA(A403:E403)=0,"",IF(A403="","Missing attempt ID",IF(COUNTIFS($A$10:$A$509,A403)&lt;&gt;1,"Duplicate attempt ID",IF(COUNTIFS('Periods'!$A$10:$A$309,B403)&lt;&gt;1,"Check period ID",IF(NOT(ISNUMBER(C403)),"Check date",IF(NOT(ISNUMBER(E403)),"Missing amount",IF(E403&lt;0,"Use positive amount",IF(OR(D403="Settled",D403="Failed",D403="Pending",D403="Refund"),"OK","Check type"))))))))</x:f>
      </x:c>
    </x:row>
    <x:row r="404" ht="23" customHeight="1">
      <x:c r="A404" s="9"/>
      <x:c r="B404" s="9"/>
      <x:c r="C404" s="10"/>
      <x:c r="D404" s="9"/>
      <x:c r="E404" s="12"/>
      <x:c r="F404" s="11" t="str">
        <x:f>IF(COUNTA(A404:E404)=0,"",IF(A404="","Missing attempt ID",IF(COUNTIFS($A$10:$A$509,A404)&lt;&gt;1,"Duplicate attempt ID",IF(COUNTIFS('Periods'!$A$10:$A$309,B404)&lt;&gt;1,"Check period ID",IF(NOT(ISNUMBER(C404)),"Check date",IF(NOT(ISNUMBER(E404)),"Missing amount",IF(E404&lt;0,"Use positive amount",IF(OR(D404="Settled",D404="Failed",D404="Pending",D404="Refund"),"OK","Check type"))))))))</x:f>
      </x:c>
    </x:row>
    <x:row r="405" ht="23" customHeight="1">
      <x:c r="A405" s="9"/>
      <x:c r="B405" s="9"/>
      <x:c r="C405" s="10"/>
      <x:c r="D405" s="9"/>
      <x:c r="E405" s="12"/>
      <x:c r="F405" s="11" t="str">
        <x:f>IF(COUNTA(A405:E405)=0,"",IF(A405="","Missing attempt ID",IF(COUNTIFS($A$10:$A$509,A405)&lt;&gt;1,"Duplicate attempt ID",IF(COUNTIFS('Periods'!$A$10:$A$309,B405)&lt;&gt;1,"Check period ID",IF(NOT(ISNUMBER(C405)),"Check date",IF(NOT(ISNUMBER(E405)),"Missing amount",IF(E405&lt;0,"Use positive amount",IF(OR(D405="Settled",D405="Failed",D405="Pending",D405="Refund"),"OK","Check type"))))))))</x:f>
      </x:c>
    </x:row>
    <x:row r="406" ht="23" customHeight="1">
      <x:c r="A406" s="9"/>
      <x:c r="B406" s="9"/>
      <x:c r="C406" s="10"/>
      <x:c r="D406" s="9"/>
      <x:c r="E406" s="12"/>
      <x:c r="F406" s="11" t="str">
        <x:f>IF(COUNTA(A406:E406)=0,"",IF(A406="","Missing attempt ID",IF(COUNTIFS($A$10:$A$509,A406)&lt;&gt;1,"Duplicate attempt ID",IF(COUNTIFS('Periods'!$A$10:$A$309,B406)&lt;&gt;1,"Check period ID",IF(NOT(ISNUMBER(C406)),"Check date",IF(NOT(ISNUMBER(E406)),"Missing amount",IF(E406&lt;0,"Use positive amount",IF(OR(D406="Settled",D406="Failed",D406="Pending",D406="Refund"),"OK","Check type"))))))))</x:f>
      </x:c>
    </x:row>
    <x:row r="407" ht="23" customHeight="1">
      <x:c r="A407" s="9"/>
      <x:c r="B407" s="9"/>
      <x:c r="C407" s="10"/>
      <x:c r="D407" s="9"/>
      <x:c r="E407" s="12"/>
      <x:c r="F407" s="11" t="str">
        <x:f>IF(COUNTA(A407:E407)=0,"",IF(A407="","Missing attempt ID",IF(COUNTIFS($A$10:$A$509,A407)&lt;&gt;1,"Duplicate attempt ID",IF(COUNTIFS('Periods'!$A$10:$A$309,B407)&lt;&gt;1,"Check period ID",IF(NOT(ISNUMBER(C407)),"Check date",IF(NOT(ISNUMBER(E407)),"Missing amount",IF(E407&lt;0,"Use positive amount",IF(OR(D407="Settled",D407="Failed",D407="Pending",D407="Refund"),"OK","Check type"))))))))</x:f>
      </x:c>
    </x:row>
    <x:row r="408" ht="23" customHeight="1">
      <x:c r="A408" s="9"/>
      <x:c r="B408" s="9"/>
      <x:c r="C408" s="10"/>
      <x:c r="D408" s="9"/>
      <x:c r="E408" s="12"/>
      <x:c r="F408" s="11" t="str">
        <x:f>IF(COUNTA(A408:E408)=0,"",IF(A408="","Missing attempt ID",IF(COUNTIFS($A$10:$A$509,A408)&lt;&gt;1,"Duplicate attempt ID",IF(COUNTIFS('Periods'!$A$10:$A$309,B408)&lt;&gt;1,"Check period ID",IF(NOT(ISNUMBER(C408)),"Check date",IF(NOT(ISNUMBER(E408)),"Missing amount",IF(E408&lt;0,"Use positive amount",IF(OR(D408="Settled",D408="Failed",D408="Pending",D408="Refund"),"OK","Check type"))))))))</x:f>
      </x:c>
    </x:row>
    <x:row r="409" ht="23" customHeight="1">
      <x:c r="A409" s="9"/>
      <x:c r="B409" s="9"/>
      <x:c r="C409" s="10"/>
      <x:c r="D409" s="9"/>
      <x:c r="E409" s="12"/>
      <x:c r="F409" s="11" t="str">
        <x:f>IF(COUNTA(A409:E409)=0,"",IF(A409="","Missing attempt ID",IF(COUNTIFS($A$10:$A$509,A409)&lt;&gt;1,"Duplicate attempt ID",IF(COUNTIFS('Periods'!$A$10:$A$309,B409)&lt;&gt;1,"Check period ID",IF(NOT(ISNUMBER(C409)),"Check date",IF(NOT(ISNUMBER(E409)),"Missing amount",IF(E409&lt;0,"Use positive amount",IF(OR(D409="Settled",D409="Failed",D409="Pending",D409="Refund"),"OK","Check type"))))))))</x:f>
      </x:c>
    </x:row>
    <x:row r="410" ht="23" customHeight="1">
      <x:c r="A410" s="9"/>
      <x:c r="B410" s="9"/>
      <x:c r="C410" s="10"/>
      <x:c r="D410" s="9"/>
      <x:c r="E410" s="12"/>
      <x:c r="F410" s="11" t="str">
        <x:f>IF(COUNTA(A410:E410)=0,"",IF(A410="","Missing attempt ID",IF(COUNTIFS($A$10:$A$509,A410)&lt;&gt;1,"Duplicate attempt ID",IF(COUNTIFS('Periods'!$A$10:$A$309,B410)&lt;&gt;1,"Check period ID",IF(NOT(ISNUMBER(C410)),"Check date",IF(NOT(ISNUMBER(E410)),"Missing amount",IF(E410&lt;0,"Use positive amount",IF(OR(D410="Settled",D410="Failed",D410="Pending",D410="Refund"),"OK","Check type"))))))))</x:f>
      </x:c>
    </x:row>
    <x:row r="411" ht="23" customHeight="1">
      <x:c r="A411" s="9"/>
      <x:c r="B411" s="9"/>
      <x:c r="C411" s="10"/>
      <x:c r="D411" s="9"/>
      <x:c r="E411" s="12"/>
      <x:c r="F411" s="11" t="str">
        <x:f>IF(COUNTA(A411:E411)=0,"",IF(A411="","Missing attempt ID",IF(COUNTIFS($A$10:$A$509,A411)&lt;&gt;1,"Duplicate attempt ID",IF(COUNTIFS('Periods'!$A$10:$A$309,B411)&lt;&gt;1,"Check period ID",IF(NOT(ISNUMBER(C411)),"Check date",IF(NOT(ISNUMBER(E411)),"Missing amount",IF(E411&lt;0,"Use positive amount",IF(OR(D411="Settled",D411="Failed",D411="Pending",D411="Refund"),"OK","Check type"))))))))</x:f>
      </x:c>
    </x:row>
    <x:row r="412" ht="23" customHeight="1">
      <x:c r="A412" s="9"/>
      <x:c r="B412" s="9"/>
      <x:c r="C412" s="10"/>
      <x:c r="D412" s="9"/>
      <x:c r="E412" s="12"/>
      <x:c r="F412" s="11" t="str">
        <x:f>IF(COUNTA(A412:E412)=0,"",IF(A412="","Missing attempt ID",IF(COUNTIFS($A$10:$A$509,A412)&lt;&gt;1,"Duplicate attempt ID",IF(COUNTIFS('Periods'!$A$10:$A$309,B412)&lt;&gt;1,"Check period ID",IF(NOT(ISNUMBER(C412)),"Check date",IF(NOT(ISNUMBER(E412)),"Missing amount",IF(E412&lt;0,"Use positive amount",IF(OR(D412="Settled",D412="Failed",D412="Pending",D412="Refund"),"OK","Check type"))))))))</x:f>
      </x:c>
    </x:row>
    <x:row r="413" ht="23" customHeight="1">
      <x:c r="A413" s="9"/>
      <x:c r="B413" s="9"/>
      <x:c r="C413" s="10"/>
      <x:c r="D413" s="9"/>
      <x:c r="E413" s="12"/>
      <x:c r="F413" s="11" t="str">
        <x:f>IF(COUNTA(A413:E413)=0,"",IF(A413="","Missing attempt ID",IF(COUNTIFS($A$10:$A$509,A413)&lt;&gt;1,"Duplicate attempt ID",IF(COUNTIFS('Periods'!$A$10:$A$309,B413)&lt;&gt;1,"Check period ID",IF(NOT(ISNUMBER(C413)),"Check date",IF(NOT(ISNUMBER(E413)),"Missing amount",IF(E413&lt;0,"Use positive amount",IF(OR(D413="Settled",D413="Failed",D413="Pending",D413="Refund"),"OK","Check type"))))))))</x:f>
      </x:c>
    </x:row>
    <x:row r="414" ht="23" customHeight="1">
      <x:c r="A414" s="9"/>
      <x:c r="B414" s="9"/>
      <x:c r="C414" s="10"/>
      <x:c r="D414" s="9"/>
      <x:c r="E414" s="12"/>
      <x:c r="F414" s="11" t="str">
        <x:f>IF(COUNTA(A414:E414)=0,"",IF(A414="","Missing attempt ID",IF(COUNTIFS($A$10:$A$509,A414)&lt;&gt;1,"Duplicate attempt ID",IF(COUNTIFS('Periods'!$A$10:$A$309,B414)&lt;&gt;1,"Check period ID",IF(NOT(ISNUMBER(C414)),"Check date",IF(NOT(ISNUMBER(E414)),"Missing amount",IF(E414&lt;0,"Use positive amount",IF(OR(D414="Settled",D414="Failed",D414="Pending",D414="Refund"),"OK","Check type"))))))))</x:f>
      </x:c>
    </x:row>
    <x:row r="415" ht="23" customHeight="1">
      <x:c r="A415" s="9"/>
      <x:c r="B415" s="9"/>
      <x:c r="C415" s="10"/>
      <x:c r="D415" s="9"/>
      <x:c r="E415" s="12"/>
      <x:c r="F415" s="11" t="str">
        <x:f>IF(COUNTA(A415:E415)=0,"",IF(A415="","Missing attempt ID",IF(COUNTIFS($A$10:$A$509,A415)&lt;&gt;1,"Duplicate attempt ID",IF(COUNTIFS('Periods'!$A$10:$A$309,B415)&lt;&gt;1,"Check period ID",IF(NOT(ISNUMBER(C415)),"Check date",IF(NOT(ISNUMBER(E415)),"Missing amount",IF(E415&lt;0,"Use positive amount",IF(OR(D415="Settled",D415="Failed",D415="Pending",D415="Refund"),"OK","Check type"))))))))</x:f>
      </x:c>
    </x:row>
    <x:row r="416" ht="23" customHeight="1">
      <x:c r="A416" s="9"/>
      <x:c r="B416" s="9"/>
      <x:c r="C416" s="10"/>
      <x:c r="D416" s="9"/>
      <x:c r="E416" s="12"/>
      <x:c r="F416" s="11" t="str">
        <x:f>IF(COUNTA(A416:E416)=0,"",IF(A416="","Missing attempt ID",IF(COUNTIFS($A$10:$A$509,A416)&lt;&gt;1,"Duplicate attempt ID",IF(COUNTIFS('Periods'!$A$10:$A$309,B416)&lt;&gt;1,"Check period ID",IF(NOT(ISNUMBER(C416)),"Check date",IF(NOT(ISNUMBER(E416)),"Missing amount",IF(E416&lt;0,"Use positive amount",IF(OR(D416="Settled",D416="Failed",D416="Pending",D416="Refund"),"OK","Check type"))))))))</x:f>
      </x:c>
    </x:row>
    <x:row r="417" ht="23" customHeight="1">
      <x:c r="A417" s="9"/>
      <x:c r="B417" s="9"/>
      <x:c r="C417" s="10"/>
      <x:c r="D417" s="9"/>
      <x:c r="E417" s="12"/>
      <x:c r="F417" s="11" t="str">
        <x:f>IF(COUNTA(A417:E417)=0,"",IF(A417="","Missing attempt ID",IF(COUNTIFS($A$10:$A$509,A417)&lt;&gt;1,"Duplicate attempt ID",IF(COUNTIFS('Periods'!$A$10:$A$309,B417)&lt;&gt;1,"Check period ID",IF(NOT(ISNUMBER(C417)),"Check date",IF(NOT(ISNUMBER(E417)),"Missing amount",IF(E417&lt;0,"Use positive amount",IF(OR(D417="Settled",D417="Failed",D417="Pending",D417="Refund"),"OK","Check type"))))))))</x:f>
      </x:c>
    </x:row>
    <x:row r="418" ht="23" customHeight="1">
      <x:c r="A418" s="9"/>
      <x:c r="B418" s="9"/>
      <x:c r="C418" s="10"/>
      <x:c r="D418" s="9"/>
      <x:c r="E418" s="12"/>
      <x:c r="F418" s="11" t="str">
        <x:f>IF(COUNTA(A418:E418)=0,"",IF(A418="","Missing attempt ID",IF(COUNTIFS($A$10:$A$509,A418)&lt;&gt;1,"Duplicate attempt ID",IF(COUNTIFS('Periods'!$A$10:$A$309,B418)&lt;&gt;1,"Check period ID",IF(NOT(ISNUMBER(C418)),"Check date",IF(NOT(ISNUMBER(E418)),"Missing amount",IF(E418&lt;0,"Use positive amount",IF(OR(D418="Settled",D418="Failed",D418="Pending",D418="Refund"),"OK","Check type"))))))))</x:f>
      </x:c>
    </x:row>
    <x:row r="419" ht="23" customHeight="1">
      <x:c r="A419" s="9"/>
      <x:c r="B419" s="9"/>
      <x:c r="C419" s="10"/>
      <x:c r="D419" s="9"/>
      <x:c r="E419" s="12"/>
      <x:c r="F419" s="11" t="str">
        <x:f>IF(COUNTA(A419:E419)=0,"",IF(A419="","Missing attempt ID",IF(COUNTIFS($A$10:$A$509,A419)&lt;&gt;1,"Duplicate attempt ID",IF(COUNTIFS('Periods'!$A$10:$A$309,B419)&lt;&gt;1,"Check period ID",IF(NOT(ISNUMBER(C419)),"Check date",IF(NOT(ISNUMBER(E419)),"Missing amount",IF(E419&lt;0,"Use positive amount",IF(OR(D419="Settled",D419="Failed",D419="Pending",D419="Refund"),"OK","Check type"))))))))</x:f>
      </x:c>
    </x:row>
    <x:row r="420" ht="23" customHeight="1">
      <x:c r="A420" s="9"/>
      <x:c r="B420" s="9"/>
      <x:c r="C420" s="10"/>
      <x:c r="D420" s="9"/>
      <x:c r="E420" s="12"/>
      <x:c r="F420" s="11" t="str">
        <x:f>IF(COUNTA(A420:E420)=0,"",IF(A420="","Missing attempt ID",IF(COUNTIFS($A$10:$A$509,A420)&lt;&gt;1,"Duplicate attempt ID",IF(COUNTIFS('Periods'!$A$10:$A$309,B420)&lt;&gt;1,"Check period ID",IF(NOT(ISNUMBER(C420)),"Check date",IF(NOT(ISNUMBER(E420)),"Missing amount",IF(E420&lt;0,"Use positive amount",IF(OR(D420="Settled",D420="Failed",D420="Pending",D420="Refund"),"OK","Check type"))))))))</x:f>
      </x:c>
    </x:row>
    <x:row r="421" ht="23" customHeight="1">
      <x:c r="A421" s="9"/>
      <x:c r="B421" s="9"/>
      <x:c r="C421" s="10"/>
      <x:c r="D421" s="9"/>
      <x:c r="E421" s="12"/>
      <x:c r="F421" s="11" t="str">
        <x:f>IF(COUNTA(A421:E421)=0,"",IF(A421="","Missing attempt ID",IF(COUNTIFS($A$10:$A$509,A421)&lt;&gt;1,"Duplicate attempt ID",IF(COUNTIFS('Periods'!$A$10:$A$309,B421)&lt;&gt;1,"Check period ID",IF(NOT(ISNUMBER(C421)),"Check date",IF(NOT(ISNUMBER(E421)),"Missing amount",IF(E421&lt;0,"Use positive amount",IF(OR(D421="Settled",D421="Failed",D421="Pending",D421="Refund"),"OK","Check type"))))))))</x:f>
      </x:c>
    </x:row>
    <x:row r="422" ht="23" customHeight="1">
      <x:c r="A422" s="9"/>
      <x:c r="B422" s="9"/>
      <x:c r="C422" s="10"/>
      <x:c r="D422" s="9"/>
      <x:c r="E422" s="12"/>
      <x:c r="F422" s="11" t="str">
        <x:f>IF(COUNTA(A422:E422)=0,"",IF(A422="","Missing attempt ID",IF(COUNTIFS($A$10:$A$509,A422)&lt;&gt;1,"Duplicate attempt ID",IF(COUNTIFS('Periods'!$A$10:$A$309,B422)&lt;&gt;1,"Check period ID",IF(NOT(ISNUMBER(C422)),"Check date",IF(NOT(ISNUMBER(E422)),"Missing amount",IF(E422&lt;0,"Use positive amount",IF(OR(D422="Settled",D422="Failed",D422="Pending",D422="Refund"),"OK","Check type"))))))))</x:f>
      </x:c>
    </x:row>
    <x:row r="423" ht="23" customHeight="1">
      <x:c r="A423" s="9"/>
      <x:c r="B423" s="9"/>
      <x:c r="C423" s="10"/>
      <x:c r="D423" s="9"/>
      <x:c r="E423" s="12"/>
      <x:c r="F423" s="11" t="str">
        <x:f>IF(COUNTA(A423:E423)=0,"",IF(A423="","Missing attempt ID",IF(COUNTIFS($A$10:$A$509,A423)&lt;&gt;1,"Duplicate attempt ID",IF(COUNTIFS('Periods'!$A$10:$A$309,B423)&lt;&gt;1,"Check period ID",IF(NOT(ISNUMBER(C423)),"Check date",IF(NOT(ISNUMBER(E423)),"Missing amount",IF(E423&lt;0,"Use positive amount",IF(OR(D423="Settled",D423="Failed",D423="Pending",D423="Refund"),"OK","Check type"))))))))</x:f>
      </x:c>
    </x:row>
    <x:row r="424" ht="23" customHeight="1">
      <x:c r="A424" s="9"/>
      <x:c r="B424" s="9"/>
      <x:c r="C424" s="10"/>
      <x:c r="D424" s="9"/>
      <x:c r="E424" s="12"/>
      <x:c r="F424" s="11" t="str">
        <x:f>IF(COUNTA(A424:E424)=0,"",IF(A424="","Missing attempt ID",IF(COUNTIFS($A$10:$A$509,A424)&lt;&gt;1,"Duplicate attempt ID",IF(COUNTIFS('Periods'!$A$10:$A$309,B424)&lt;&gt;1,"Check period ID",IF(NOT(ISNUMBER(C424)),"Check date",IF(NOT(ISNUMBER(E424)),"Missing amount",IF(E424&lt;0,"Use positive amount",IF(OR(D424="Settled",D424="Failed",D424="Pending",D424="Refund"),"OK","Check type"))))))))</x:f>
      </x:c>
    </x:row>
    <x:row r="425" ht="23" customHeight="1">
      <x:c r="A425" s="9"/>
      <x:c r="B425" s="9"/>
      <x:c r="C425" s="10"/>
      <x:c r="D425" s="9"/>
      <x:c r="E425" s="12"/>
      <x:c r="F425" s="11" t="str">
        <x:f>IF(COUNTA(A425:E425)=0,"",IF(A425="","Missing attempt ID",IF(COUNTIFS($A$10:$A$509,A425)&lt;&gt;1,"Duplicate attempt ID",IF(COUNTIFS('Periods'!$A$10:$A$309,B425)&lt;&gt;1,"Check period ID",IF(NOT(ISNUMBER(C425)),"Check date",IF(NOT(ISNUMBER(E425)),"Missing amount",IF(E425&lt;0,"Use positive amount",IF(OR(D425="Settled",D425="Failed",D425="Pending",D425="Refund"),"OK","Check type"))))))))</x:f>
      </x:c>
    </x:row>
    <x:row r="426" ht="23" customHeight="1">
      <x:c r="A426" s="9"/>
      <x:c r="B426" s="9"/>
      <x:c r="C426" s="10"/>
      <x:c r="D426" s="9"/>
      <x:c r="E426" s="12"/>
      <x:c r="F426" s="11" t="str">
        <x:f>IF(COUNTA(A426:E426)=0,"",IF(A426="","Missing attempt ID",IF(COUNTIFS($A$10:$A$509,A426)&lt;&gt;1,"Duplicate attempt ID",IF(COUNTIFS('Periods'!$A$10:$A$309,B426)&lt;&gt;1,"Check period ID",IF(NOT(ISNUMBER(C426)),"Check date",IF(NOT(ISNUMBER(E426)),"Missing amount",IF(E426&lt;0,"Use positive amount",IF(OR(D426="Settled",D426="Failed",D426="Pending",D426="Refund"),"OK","Check type"))))))))</x:f>
      </x:c>
    </x:row>
    <x:row r="427" ht="23" customHeight="1">
      <x:c r="A427" s="9"/>
      <x:c r="B427" s="9"/>
      <x:c r="C427" s="10"/>
      <x:c r="D427" s="9"/>
      <x:c r="E427" s="12"/>
      <x:c r="F427" s="11" t="str">
        <x:f>IF(COUNTA(A427:E427)=0,"",IF(A427="","Missing attempt ID",IF(COUNTIFS($A$10:$A$509,A427)&lt;&gt;1,"Duplicate attempt ID",IF(COUNTIFS('Periods'!$A$10:$A$309,B427)&lt;&gt;1,"Check period ID",IF(NOT(ISNUMBER(C427)),"Check date",IF(NOT(ISNUMBER(E427)),"Missing amount",IF(E427&lt;0,"Use positive amount",IF(OR(D427="Settled",D427="Failed",D427="Pending",D427="Refund"),"OK","Check type"))))))))</x:f>
      </x:c>
    </x:row>
    <x:row r="428" ht="23" customHeight="1">
      <x:c r="A428" s="9"/>
      <x:c r="B428" s="9"/>
      <x:c r="C428" s="10"/>
      <x:c r="D428" s="9"/>
      <x:c r="E428" s="12"/>
      <x:c r="F428" s="11" t="str">
        <x:f>IF(COUNTA(A428:E428)=0,"",IF(A428="","Missing attempt ID",IF(COUNTIFS($A$10:$A$509,A428)&lt;&gt;1,"Duplicate attempt ID",IF(COUNTIFS('Periods'!$A$10:$A$309,B428)&lt;&gt;1,"Check period ID",IF(NOT(ISNUMBER(C428)),"Check date",IF(NOT(ISNUMBER(E428)),"Missing amount",IF(E428&lt;0,"Use positive amount",IF(OR(D428="Settled",D428="Failed",D428="Pending",D428="Refund"),"OK","Check type"))))))))</x:f>
      </x:c>
    </x:row>
    <x:row r="429" ht="23" customHeight="1">
      <x:c r="A429" s="9"/>
      <x:c r="B429" s="9"/>
      <x:c r="C429" s="10"/>
      <x:c r="D429" s="9"/>
      <x:c r="E429" s="12"/>
      <x:c r="F429" s="11" t="str">
        <x:f>IF(COUNTA(A429:E429)=0,"",IF(A429="","Missing attempt ID",IF(COUNTIFS($A$10:$A$509,A429)&lt;&gt;1,"Duplicate attempt ID",IF(COUNTIFS('Periods'!$A$10:$A$309,B429)&lt;&gt;1,"Check period ID",IF(NOT(ISNUMBER(C429)),"Check date",IF(NOT(ISNUMBER(E429)),"Missing amount",IF(E429&lt;0,"Use positive amount",IF(OR(D429="Settled",D429="Failed",D429="Pending",D429="Refund"),"OK","Check type"))))))))</x:f>
      </x:c>
    </x:row>
    <x:row r="430" ht="23" customHeight="1">
      <x:c r="A430" s="9"/>
      <x:c r="B430" s="9"/>
      <x:c r="C430" s="10"/>
      <x:c r="D430" s="9"/>
      <x:c r="E430" s="12"/>
      <x:c r="F430" s="11" t="str">
        <x:f>IF(COUNTA(A430:E430)=0,"",IF(A430="","Missing attempt ID",IF(COUNTIFS($A$10:$A$509,A430)&lt;&gt;1,"Duplicate attempt ID",IF(COUNTIFS('Periods'!$A$10:$A$309,B430)&lt;&gt;1,"Check period ID",IF(NOT(ISNUMBER(C430)),"Check date",IF(NOT(ISNUMBER(E430)),"Missing amount",IF(E430&lt;0,"Use positive amount",IF(OR(D430="Settled",D430="Failed",D430="Pending",D430="Refund"),"OK","Check type"))))))))</x:f>
      </x:c>
    </x:row>
    <x:row r="431" ht="23" customHeight="1">
      <x:c r="A431" s="9"/>
      <x:c r="B431" s="9"/>
      <x:c r="C431" s="10"/>
      <x:c r="D431" s="9"/>
      <x:c r="E431" s="12"/>
      <x:c r="F431" s="11" t="str">
        <x:f>IF(COUNTA(A431:E431)=0,"",IF(A431="","Missing attempt ID",IF(COUNTIFS($A$10:$A$509,A431)&lt;&gt;1,"Duplicate attempt ID",IF(COUNTIFS('Periods'!$A$10:$A$309,B431)&lt;&gt;1,"Check period ID",IF(NOT(ISNUMBER(C431)),"Check date",IF(NOT(ISNUMBER(E431)),"Missing amount",IF(E431&lt;0,"Use positive amount",IF(OR(D431="Settled",D431="Failed",D431="Pending",D431="Refund"),"OK","Check type"))))))))</x:f>
      </x:c>
    </x:row>
    <x:row r="432" ht="23" customHeight="1">
      <x:c r="A432" s="9"/>
      <x:c r="B432" s="9"/>
      <x:c r="C432" s="10"/>
      <x:c r="D432" s="9"/>
      <x:c r="E432" s="12"/>
      <x:c r="F432" s="11" t="str">
        <x:f>IF(COUNTA(A432:E432)=0,"",IF(A432="","Missing attempt ID",IF(COUNTIFS($A$10:$A$509,A432)&lt;&gt;1,"Duplicate attempt ID",IF(COUNTIFS('Periods'!$A$10:$A$309,B432)&lt;&gt;1,"Check period ID",IF(NOT(ISNUMBER(C432)),"Check date",IF(NOT(ISNUMBER(E432)),"Missing amount",IF(E432&lt;0,"Use positive amount",IF(OR(D432="Settled",D432="Failed",D432="Pending",D432="Refund"),"OK","Check type"))))))))</x:f>
      </x:c>
    </x:row>
    <x:row r="433" ht="23" customHeight="1">
      <x:c r="A433" s="9"/>
      <x:c r="B433" s="9"/>
      <x:c r="C433" s="10"/>
      <x:c r="D433" s="9"/>
      <x:c r="E433" s="12"/>
      <x:c r="F433" s="11" t="str">
        <x:f>IF(COUNTA(A433:E433)=0,"",IF(A433="","Missing attempt ID",IF(COUNTIFS($A$10:$A$509,A433)&lt;&gt;1,"Duplicate attempt ID",IF(COUNTIFS('Periods'!$A$10:$A$309,B433)&lt;&gt;1,"Check period ID",IF(NOT(ISNUMBER(C433)),"Check date",IF(NOT(ISNUMBER(E433)),"Missing amount",IF(E433&lt;0,"Use positive amount",IF(OR(D433="Settled",D433="Failed",D433="Pending",D433="Refund"),"OK","Check type"))))))))</x:f>
      </x:c>
    </x:row>
    <x:row r="434" ht="23" customHeight="1">
      <x:c r="A434" s="9"/>
      <x:c r="B434" s="9"/>
      <x:c r="C434" s="10"/>
      <x:c r="D434" s="9"/>
      <x:c r="E434" s="12"/>
      <x:c r="F434" s="11" t="str">
        <x:f>IF(COUNTA(A434:E434)=0,"",IF(A434="","Missing attempt ID",IF(COUNTIFS($A$10:$A$509,A434)&lt;&gt;1,"Duplicate attempt ID",IF(COUNTIFS('Periods'!$A$10:$A$309,B434)&lt;&gt;1,"Check period ID",IF(NOT(ISNUMBER(C434)),"Check date",IF(NOT(ISNUMBER(E434)),"Missing amount",IF(E434&lt;0,"Use positive amount",IF(OR(D434="Settled",D434="Failed",D434="Pending",D434="Refund"),"OK","Check type"))))))))</x:f>
      </x:c>
    </x:row>
    <x:row r="435" ht="23" customHeight="1">
      <x:c r="A435" s="9"/>
      <x:c r="B435" s="9"/>
      <x:c r="C435" s="10"/>
      <x:c r="D435" s="9"/>
      <x:c r="E435" s="12"/>
      <x:c r="F435" s="11" t="str">
        <x:f>IF(COUNTA(A435:E435)=0,"",IF(A435="","Missing attempt ID",IF(COUNTIFS($A$10:$A$509,A435)&lt;&gt;1,"Duplicate attempt ID",IF(COUNTIFS('Periods'!$A$10:$A$309,B435)&lt;&gt;1,"Check period ID",IF(NOT(ISNUMBER(C435)),"Check date",IF(NOT(ISNUMBER(E435)),"Missing amount",IF(E435&lt;0,"Use positive amount",IF(OR(D435="Settled",D435="Failed",D435="Pending",D435="Refund"),"OK","Check type"))))))))</x:f>
      </x:c>
    </x:row>
    <x:row r="436" ht="23" customHeight="1">
      <x:c r="A436" s="9"/>
      <x:c r="B436" s="9"/>
      <x:c r="C436" s="10"/>
      <x:c r="D436" s="9"/>
      <x:c r="E436" s="12"/>
      <x:c r="F436" s="11" t="str">
        <x:f>IF(COUNTA(A436:E436)=0,"",IF(A436="","Missing attempt ID",IF(COUNTIFS($A$10:$A$509,A436)&lt;&gt;1,"Duplicate attempt ID",IF(COUNTIFS('Periods'!$A$10:$A$309,B436)&lt;&gt;1,"Check period ID",IF(NOT(ISNUMBER(C436)),"Check date",IF(NOT(ISNUMBER(E436)),"Missing amount",IF(E436&lt;0,"Use positive amount",IF(OR(D436="Settled",D436="Failed",D436="Pending",D436="Refund"),"OK","Check type"))))))))</x:f>
      </x:c>
    </x:row>
    <x:row r="437" ht="23" customHeight="1">
      <x:c r="A437" s="9"/>
      <x:c r="B437" s="9"/>
      <x:c r="C437" s="10"/>
      <x:c r="D437" s="9"/>
      <x:c r="E437" s="12"/>
      <x:c r="F437" s="11" t="str">
        <x:f>IF(COUNTA(A437:E437)=0,"",IF(A437="","Missing attempt ID",IF(COUNTIFS($A$10:$A$509,A437)&lt;&gt;1,"Duplicate attempt ID",IF(COUNTIFS('Periods'!$A$10:$A$309,B437)&lt;&gt;1,"Check period ID",IF(NOT(ISNUMBER(C437)),"Check date",IF(NOT(ISNUMBER(E437)),"Missing amount",IF(E437&lt;0,"Use positive amount",IF(OR(D437="Settled",D437="Failed",D437="Pending",D437="Refund"),"OK","Check type"))))))))</x:f>
      </x:c>
    </x:row>
    <x:row r="438" ht="23" customHeight="1">
      <x:c r="A438" s="9"/>
      <x:c r="B438" s="9"/>
      <x:c r="C438" s="10"/>
      <x:c r="D438" s="9"/>
      <x:c r="E438" s="12"/>
      <x:c r="F438" s="11" t="str">
        <x:f>IF(COUNTA(A438:E438)=0,"",IF(A438="","Missing attempt ID",IF(COUNTIFS($A$10:$A$509,A438)&lt;&gt;1,"Duplicate attempt ID",IF(COUNTIFS('Periods'!$A$10:$A$309,B438)&lt;&gt;1,"Check period ID",IF(NOT(ISNUMBER(C438)),"Check date",IF(NOT(ISNUMBER(E438)),"Missing amount",IF(E438&lt;0,"Use positive amount",IF(OR(D438="Settled",D438="Failed",D438="Pending",D438="Refund"),"OK","Check type"))))))))</x:f>
      </x:c>
    </x:row>
    <x:row r="439" ht="23" customHeight="1">
      <x:c r="A439" s="9"/>
      <x:c r="B439" s="9"/>
      <x:c r="C439" s="10"/>
      <x:c r="D439" s="9"/>
      <x:c r="E439" s="12"/>
      <x:c r="F439" s="11" t="str">
        <x:f>IF(COUNTA(A439:E439)=0,"",IF(A439="","Missing attempt ID",IF(COUNTIFS($A$10:$A$509,A439)&lt;&gt;1,"Duplicate attempt ID",IF(COUNTIFS('Periods'!$A$10:$A$309,B439)&lt;&gt;1,"Check period ID",IF(NOT(ISNUMBER(C439)),"Check date",IF(NOT(ISNUMBER(E439)),"Missing amount",IF(E439&lt;0,"Use positive amount",IF(OR(D439="Settled",D439="Failed",D439="Pending",D439="Refund"),"OK","Check type"))))))))</x:f>
      </x:c>
    </x:row>
    <x:row r="440" ht="23" customHeight="1">
      <x:c r="A440" s="9"/>
      <x:c r="B440" s="9"/>
      <x:c r="C440" s="10"/>
      <x:c r="D440" s="9"/>
      <x:c r="E440" s="12"/>
      <x:c r="F440" s="11" t="str">
        <x:f>IF(COUNTA(A440:E440)=0,"",IF(A440="","Missing attempt ID",IF(COUNTIFS($A$10:$A$509,A440)&lt;&gt;1,"Duplicate attempt ID",IF(COUNTIFS('Periods'!$A$10:$A$309,B440)&lt;&gt;1,"Check period ID",IF(NOT(ISNUMBER(C440)),"Check date",IF(NOT(ISNUMBER(E440)),"Missing amount",IF(E440&lt;0,"Use positive amount",IF(OR(D440="Settled",D440="Failed",D440="Pending",D440="Refund"),"OK","Check type"))))))))</x:f>
      </x:c>
    </x:row>
    <x:row r="441" ht="23" customHeight="1">
      <x:c r="A441" s="9"/>
      <x:c r="B441" s="9"/>
      <x:c r="C441" s="10"/>
      <x:c r="D441" s="9"/>
      <x:c r="E441" s="12"/>
      <x:c r="F441" s="11" t="str">
        <x:f>IF(COUNTA(A441:E441)=0,"",IF(A441="","Missing attempt ID",IF(COUNTIFS($A$10:$A$509,A441)&lt;&gt;1,"Duplicate attempt ID",IF(COUNTIFS('Periods'!$A$10:$A$309,B441)&lt;&gt;1,"Check period ID",IF(NOT(ISNUMBER(C441)),"Check date",IF(NOT(ISNUMBER(E441)),"Missing amount",IF(E441&lt;0,"Use positive amount",IF(OR(D441="Settled",D441="Failed",D441="Pending",D441="Refund"),"OK","Check type"))))))))</x:f>
      </x:c>
    </x:row>
    <x:row r="442" ht="23" customHeight="1">
      <x:c r="A442" s="9"/>
      <x:c r="B442" s="9"/>
      <x:c r="C442" s="10"/>
      <x:c r="D442" s="9"/>
      <x:c r="E442" s="12"/>
      <x:c r="F442" s="11" t="str">
        <x:f>IF(COUNTA(A442:E442)=0,"",IF(A442="","Missing attempt ID",IF(COUNTIFS($A$10:$A$509,A442)&lt;&gt;1,"Duplicate attempt ID",IF(COUNTIFS('Periods'!$A$10:$A$309,B442)&lt;&gt;1,"Check period ID",IF(NOT(ISNUMBER(C442)),"Check date",IF(NOT(ISNUMBER(E442)),"Missing amount",IF(E442&lt;0,"Use positive amount",IF(OR(D442="Settled",D442="Failed",D442="Pending",D442="Refund"),"OK","Check type"))))))))</x:f>
      </x:c>
    </x:row>
    <x:row r="443" ht="23" customHeight="1">
      <x:c r="A443" s="9"/>
      <x:c r="B443" s="9"/>
      <x:c r="C443" s="10"/>
      <x:c r="D443" s="9"/>
      <x:c r="E443" s="12"/>
      <x:c r="F443" s="11" t="str">
        <x:f>IF(COUNTA(A443:E443)=0,"",IF(A443="","Missing attempt ID",IF(COUNTIFS($A$10:$A$509,A443)&lt;&gt;1,"Duplicate attempt ID",IF(COUNTIFS('Periods'!$A$10:$A$309,B443)&lt;&gt;1,"Check period ID",IF(NOT(ISNUMBER(C443)),"Check date",IF(NOT(ISNUMBER(E443)),"Missing amount",IF(E443&lt;0,"Use positive amount",IF(OR(D443="Settled",D443="Failed",D443="Pending",D443="Refund"),"OK","Check type"))))))))</x:f>
      </x:c>
    </x:row>
    <x:row r="444" ht="23" customHeight="1">
      <x:c r="A444" s="9"/>
      <x:c r="B444" s="9"/>
      <x:c r="C444" s="10"/>
      <x:c r="D444" s="9"/>
      <x:c r="E444" s="12"/>
      <x:c r="F444" s="11" t="str">
        <x:f>IF(COUNTA(A444:E444)=0,"",IF(A444="","Missing attempt ID",IF(COUNTIFS($A$10:$A$509,A444)&lt;&gt;1,"Duplicate attempt ID",IF(COUNTIFS('Periods'!$A$10:$A$309,B444)&lt;&gt;1,"Check period ID",IF(NOT(ISNUMBER(C444)),"Check date",IF(NOT(ISNUMBER(E444)),"Missing amount",IF(E444&lt;0,"Use positive amount",IF(OR(D444="Settled",D444="Failed",D444="Pending",D444="Refund"),"OK","Check type"))))))))</x:f>
      </x:c>
    </x:row>
    <x:row r="445" ht="23" customHeight="1">
      <x:c r="A445" s="9"/>
      <x:c r="B445" s="9"/>
      <x:c r="C445" s="10"/>
      <x:c r="D445" s="9"/>
      <x:c r="E445" s="12"/>
      <x:c r="F445" s="11" t="str">
        <x:f>IF(COUNTA(A445:E445)=0,"",IF(A445="","Missing attempt ID",IF(COUNTIFS($A$10:$A$509,A445)&lt;&gt;1,"Duplicate attempt ID",IF(COUNTIFS('Periods'!$A$10:$A$309,B445)&lt;&gt;1,"Check period ID",IF(NOT(ISNUMBER(C445)),"Check date",IF(NOT(ISNUMBER(E445)),"Missing amount",IF(E445&lt;0,"Use positive amount",IF(OR(D445="Settled",D445="Failed",D445="Pending",D445="Refund"),"OK","Check type"))))))))</x:f>
      </x:c>
    </x:row>
    <x:row r="446" ht="23" customHeight="1">
      <x:c r="A446" s="9"/>
      <x:c r="B446" s="9"/>
      <x:c r="C446" s="10"/>
      <x:c r="D446" s="9"/>
      <x:c r="E446" s="12"/>
      <x:c r="F446" s="11" t="str">
        <x:f>IF(COUNTA(A446:E446)=0,"",IF(A446="","Missing attempt ID",IF(COUNTIFS($A$10:$A$509,A446)&lt;&gt;1,"Duplicate attempt ID",IF(COUNTIFS('Periods'!$A$10:$A$309,B446)&lt;&gt;1,"Check period ID",IF(NOT(ISNUMBER(C446)),"Check date",IF(NOT(ISNUMBER(E446)),"Missing amount",IF(E446&lt;0,"Use positive amount",IF(OR(D446="Settled",D446="Failed",D446="Pending",D446="Refund"),"OK","Check type"))))))))</x:f>
      </x:c>
    </x:row>
    <x:row r="447" ht="23" customHeight="1">
      <x:c r="A447" s="9"/>
      <x:c r="B447" s="9"/>
      <x:c r="C447" s="10"/>
      <x:c r="D447" s="9"/>
      <x:c r="E447" s="12"/>
      <x:c r="F447" s="11" t="str">
        <x:f>IF(COUNTA(A447:E447)=0,"",IF(A447="","Missing attempt ID",IF(COUNTIFS($A$10:$A$509,A447)&lt;&gt;1,"Duplicate attempt ID",IF(COUNTIFS('Periods'!$A$10:$A$309,B447)&lt;&gt;1,"Check period ID",IF(NOT(ISNUMBER(C447)),"Check date",IF(NOT(ISNUMBER(E447)),"Missing amount",IF(E447&lt;0,"Use positive amount",IF(OR(D447="Settled",D447="Failed",D447="Pending",D447="Refund"),"OK","Check type"))))))))</x:f>
      </x:c>
    </x:row>
    <x:row r="448" ht="23" customHeight="1">
      <x:c r="A448" s="9"/>
      <x:c r="B448" s="9"/>
      <x:c r="C448" s="10"/>
      <x:c r="D448" s="9"/>
      <x:c r="E448" s="12"/>
      <x:c r="F448" s="11" t="str">
        <x:f>IF(COUNTA(A448:E448)=0,"",IF(A448="","Missing attempt ID",IF(COUNTIFS($A$10:$A$509,A448)&lt;&gt;1,"Duplicate attempt ID",IF(COUNTIFS('Periods'!$A$10:$A$309,B448)&lt;&gt;1,"Check period ID",IF(NOT(ISNUMBER(C448)),"Check date",IF(NOT(ISNUMBER(E448)),"Missing amount",IF(E448&lt;0,"Use positive amount",IF(OR(D448="Settled",D448="Failed",D448="Pending",D448="Refund"),"OK","Check type"))))))))</x:f>
      </x:c>
    </x:row>
    <x:row r="449" ht="23" customHeight="1">
      <x:c r="A449" s="9"/>
      <x:c r="B449" s="9"/>
      <x:c r="C449" s="10"/>
      <x:c r="D449" s="9"/>
      <x:c r="E449" s="12"/>
      <x:c r="F449" s="11" t="str">
        <x:f>IF(COUNTA(A449:E449)=0,"",IF(A449="","Missing attempt ID",IF(COUNTIFS($A$10:$A$509,A449)&lt;&gt;1,"Duplicate attempt ID",IF(COUNTIFS('Periods'!$A$10:$A$309,B449)&lt;&gt;1,"Check period ID",IF(NOT(ISNUMBER(C449)),"Check date",IF(NOT(ISNUMBER(E449)),"Missing amount",IF(E449&lt;0,"Use positive amount",IF(OR(D449="Settled",D449="Failed",D449="Pending",D449="Refund"),"OK","Check type"))))))))</x:f>
      </x:c>
    </x:row>
    <x:row r="450" ht="23" customHeight="1">
      <x:c r="A450" s="9"/>
      <x:c r="B450" s="9"/>
      <x:c r="C450" s="10"/>
      <x:c r="D450" s="9"/>
      <x:c r="E450" s="12"/>
      <x:c r="F450" s="11" t="str">
        <x:f>IF(COUNTA(A450:E450)=0,"",IF(A450="","Missing attempt ID",IF(COUNTIFS($A$10:$A$509,A450)&lt;&gt;1,"Duplicate attempt ID",IF(COUNTIFS('Periods'!$A$10:$A$309,B450)&lt;&gt;1,"Check period ID",IF(NOT(ISNUMBER(C450)),"Check date",IF(NOT(ISNUMBER(E450)),"Missing amount",IF(E450&lt;0,"Use positive amount",IF(OR(D450="Settled",D450="Failed",D450="Pending",D450="Refund"),"OK","Check type"))))))))</x:f>
      </x:c>
    </x:row>
    <x:row r="451" ht="23" customHeight="1">
      <x:c r="A451" s="9"/>
      <x:c r="B451" s="9"/>
      <x:c r="C451" s="10"/>
      <x:c r="D451" s="9"/>
      <x:c r="E451" s="12"/>
      <x:c r="F451" s="11" t="str">
        <x:f>IF(COUNTA(A451:E451)=0,"",IF(A451="","Missing attempt ID",IF(COUNTIFS($A$10:$A$509,A451)&lt;&gt;1,"Duplicate attempt ID",IF(COUNTIFS('Periods'!$A$10:$A$309,B451)&lt;&gt;1,"Check period ID",IF(NOT(ISNUMBER(C451)),"Check date",IF(NOT(ISNUMBER(E451)),"Missing amount",IF(E451&lt;0,"Use positive amount",IF(OR(D451="Settled",D451="Failed",D451="Pending",D451="Refund"),"OK","Check type"))))))))</x:f>
      </x:c>
    </x:row>
    <x:row r="452" ht="23" customHeight="1">
      <x:c r="A452" s="9"/>
      <x:c r="B452" s="9"/>
      <x:c r="C452" s="10"/>
      <x:c r="D452" s="9"/>
      <x:c r="E452" s="12"/>
      <x:c r="F452" s="11" t="str">
        <x:f>IF(COUNTA(A452:E452)=0,"",IF(A452="","Missing attempt ID",IF(COUNTIFS($A$10:$A$509,A452)&lt;&gt;1,"Duplicate attempt ID",IF(COUNTIFS('Periods'!$A$10:$A$309,B452)&lt;&gt;1,"Check period ID",IF(NOT(ISNUMBER(C452)),"Check date",IF(NOT(ISNUMBER(E452)),"Missing amount",IF(E452&lt;0,"Use positive amount",IF(OR(D452="Settled",D452="Failed",D452="Pending",D452="Refund"),"OK","Check type"))))))))</x:f>
      </x:c>
    </x:row>
    <x:row r="453" ht="23" customHeight="1">
      <x:c r="A453" s="9"/>
      <x:c r="B453" s="9"/>
      <x:c r="C453" s="10"/>
      <x:c r="D453" s="9"/>
      <x:c r="E453" s="12"/>
      <x:c r="F453" s="11" t="str">
        <x:f>IF(COUNTA(A453:E453)=0,"",IF(A453="","Missing attempt ID",IF(COUNTIFS($A$10:$A$509,A453)&lt;&gt;1,"Duplicate attempt ID",IF(COUNTIFS('Periods'!$A$10:$A$309,B453)&lt;&gt;1,"Check period ID",IF(NOT(ISNUMBER(C453)),"Check date",IF(NOT(ISNUMBER(E453)),"Missing amount",IF(E453&lt;0,"Use positive amount",IF(OR(D453="Settled",D453="Failed",D453="Pending",D453="Refund"),"OK","Check type"))))))))</x:f>
      </x:c>
    </x:row>
    <x:row r="454" ht="23" customHeight="1">
      <x:c r="A454" s="9"/>
      <x:c r="B454" s="9"/>
      <x:c r="C454" s="10"/>
      <x:c r="D454" s="9"/>
      <x:c r="E454" s="12"/>
      <x:c r="F454" s="11" t="str">
        <x:f>IF(COUNTA(A454:E454)=0,"",IF(A454="","Missing attempt ID",IF(COUNTIFS($A$10:$A$509,A454)&lt;&gt;1,"Duplicate attempt ID",IF(COUNTIFS('Periods'!$A$10:$A$309,B454)&lt;&gt;1,"Check period ID",IF(NOT(ISNUMBER(C454)),"Check date",IF(NOT(ISNUMBER(E454)),"Missing amount",IF(E454&lt;0,"Use positive amount",IF(OR(D454="Settled",D454="Failed",D454="Pending",D454="Refund"),"OK","Check type"))))))))</x:f>
      </x:c>
    </x:row>
    <x:row r="455" ht="23" customHeight="1">
      <x:c r="A455" s="9"/>
      <x:c r="B455" s="9"/>
      <x:c r="C455" s="10"/>
      <x:c r="D455" s="9"/>
      <x:c r="E455" s="12"/>
      <x:c r="F455" s="11" t="str">
        <x:f>IF(COUNTA(A455:E455)=0,"",IF(A455="","Missing attempt ID",IF(COUNTIFS($A$10:$A$509,A455)&lt;&gt;1,"Duplicate attempt ID",IF(COUNTIFS('Periods'!$A$10:$A$309,B455)&lt;&gt;1,"Check period ID",IF(NOT(ISNUMBER(C455)),"Check date",IF(NOT(ISNUMBER(E455)),"Missing amount",IF(E455&lt;0,"Use positive amount",IF(OR(D455="Settled",D455="Failed",D455="Pending",D455="Refund"),"OK","Check type"))))))))</x:f>
      </x:c>
    </x:row>
    <x:row r="456" ht="23" customHeight="1">
      <x:c r="A456" s="9"/>
      <x:c r="B456" s="9"/>
      <x:c r="C456" s="10"/>
      <x:c r="D456" s="9"/>
      <x:c r="E456" s="12"/>
      <x:c r="F456" s="11" t="str">
        <x:f>IF(COUNTA(A456:E456)=0,"",IF(A456="","Missing attempt ID",IF(COUNTIFS($A$10:$A$509,A456)&lt;&gt;1,"Duplicate attempt ID",IF(COUNTIFS('Periods'!$A$10:$A$309,B456)&lt;&gt;1,"Check period ID",IF(NOT(ISNUMBER(C456)),"Check date",IF(NOT(ISNUMBER(E456)),"Missing amount",IF(E456&lt;0,"Use positive amount",IF(OR(D456="Settled",D456="Failed",D456="Pending",D456="Refund"),"OK","Check type"))))))))</x:f>
      </x:c>
    </x:row>
    <x:row r="457" ht="23" customHeight="1">
      <x:c r="A457" s="9"/>
      <x:c r="B457" s="9"/>
      <x:c r="C457" s="10"/>
      <x:c r="D457" s="9"/>
      <x:c r="E457" s="12"/>
      <x:c r="F457" s="11" t="str">
        <x:f>IF(COUNTA(A457:E457)=0,"",IF(A457="","Missing attempt ID",IF(COUNTIFS($A$10:$A$509,A457)&lt;&gt;1,"Duplicate attempt ID",IF(COUNTIFS('Periods'!$A$10:$A$309,B457)&lt;&gt;1,"Check period ID",IF(NOT(ISNUMBER(C457)),"Check date",IF(NOT(ISNUMBER(E457)),"Missing amount",IF(E457&lt;0,"Use positive amount",IF(OR(D457="Settled",D457="Failed",D457="Pending",D457="Refund"),"OK","Check type"))))))))</x:f>
      </x:c>
    </x:row>
    <x:row r="458" ht="23" customHeight="1">
      <x:c r="A458" s="9"/>
      <x:c r="B458" s="9"/>
      <x:c r="C458" s="10"/>
      <x:c r="D458" s="9"/>
      <x:c r="E458" s="12"/>
      <x:c r="F458" s="11" t="str">
        <x:f>IF(COUNTA(A458:E458)=0,"",IF(A458="","Missing attempt ID",IF(COUNTIFS($A$10:$A$509,A458)&lt;&gt;1,"Duplicate attempt ID",IF(COUNTIFS('Periods'!$A$10:$A$309,B458)&lt;&gt;1,"Check period ID",IF(NOT(ISNUMBER(C458)),"Check date",IF(NOT(ISNUMBER(E458)),"Missing amount",IF(E458&lt;0,"Use positive amount",IF(OR(D458="Settled",D458="Failed",D458="Pending",D458="Refund"),"OK","Check type"))))))))</x:f>
      </x:c>
    </x:row>
    <x:row r="459" ht="23" customHeight="1">
      <x:c r="A459" s="9"/>
      <x:c r="B459" s="9"/>
      <x:c r="C459" s="10"/>
      <x:c r="D459" s="9"/>
      <x:c r="E459" s="12"/>
      <x:c r="F459" s="11" t="str">
        <x:f>IF(COUNTA(A459:E459)=0,"",IF(A459="","Missing attempt ID",IF(COUNTIFS($A$10:$A$509,A459)&lt;&gt;1,"Duplicate attempt ID",IF(COUNTIFS('Periods'!$A$10:$A$309,B459)&lt;&gt;1,"Check period ID",IF(NOT(ISNUMBER(C459)),"Check date",IF(NOT(ISNUMBER(E459)),"Missing amount",IF(E459&lt;0,"Use positive amount",IF(OR(D459="Settled",D459="Failed",D459="Pending",D459="Refund"),"OK","Check type"))))))))</x:f>
      </x:c>
    </x:row>
    <x:row r="460" ht="23" customHeight="1">
      <x:c r="A460" s="9"/>
      <x:c r="B460" s="9"/>
      <x:c r="C460" s="10"/>
      <x:c r="D460" s="9"/>
      <x:c r="E460" s="12"/>
      <x:c r="F460" s="11" t="str">
        <x:f>IF(COUNTA(A460:E460)=0,"",IF(A460="","Missing attempt ID",IF(COUNTIFS($A$10:$A$509,A460)&lt;&gt;1,"Duplicate attempt ID",IF(COUNTIFS('Periods'!$A$10:$A$309,B460)&lt;&gt;1,"Check period ID",IF(NOT(ISNUMBER(C460)),"Check date",IF(NOT(ISNUMBER(E460)),"Missing amount",IF(E460&lt;0,"Use positive amount",IF(OR(D460="Settled",D460="Failed",D460="Pending",D460="Refund"),"OK","Check type"))))))))</x:f>
      </x:c>
    </x:row>
    <x:row r="461" ht="23" customHeight="1">
      <x:c r="A461" s="9"/>
      <x:c r="B461" s="9"/>
      <x:c r="C461" s="10"/>
      <x:c r="D461" s="9"/>
      <x:c r="E461" s="12"/>
      <x:c r="F461" s="11" t="str">
        <x:f>IF(COUNTA(A461:E461)=0,"",IF(A461="","Missing attempt ID",IF(COUNTIFS($A$10:$A$509,A461)&lt;&gt;1,"Duplicate attempt ID",IF(COUNTIFS('Periods'!$A$10:$A$309,B461)&lt;&gt;1,"Check period ID",IF(NOT(ISNUMBER(C461)),"Check date",IF(NOT(ISNUMBER(E461)),"Missing amount",IF(E461&lt;0,"Use positive amount",IF(OR(D461="Settled",D461="Failed",D461="Pending",D461="Refund"),"OK","Check type"))))))))</x:f>
      </x:c>
    </x:row>
    <x:row r="462" ht="23" customHeight="1">
      <x:c r="A462" s="9"/>
      <x:c r="B462" s="9"/>
      <x:c r="C462" s="10"/>
      <x:c r="D462" s="9"/>
      <x:c r="E462" s="12"/>
      <x:c r="F462" s="11" t="str">
        <x:f>IF(COUNTA(A462:E462)=0,"",IF(A462="","Missing attempt ID",IF(COUNTIFS($A$10:$A$509,A462)&lt;&gt;1,"Duplicate attempt ID",IF(COUNTIFS('Periods'!$A$10:$A$309,B462)&lt;&gt;1,"Check period ID",IF(NOT(ISNUMBER(C462)),"Check date",IF(NOT(ISNUMBER(E462)),"Missing amount",IF(E462&lt;0,"Use positive amount",IF(OR(D462="Settled",D462="Failed",D462="Pending",D462="Refund"),"OK","Check type"))))))))</x:f>
      </x:c>
    </x:row>
    <x:row r="463" ht="23" customHeight="1">
      <x:c r="A463" s="9"/>
      <x:c r="B463" s="9"/>
      <x:c r="C463" s="10"/>
      <x:c r="D463" s="9"/>
      <x:c r="E463" s="12"/>
      <x:c r="F463" s="11" t="str">
        <x:f>IF(COUNTA(A463:E463)=0,"",IF(A463="","Missing attempt ID",IF(COUNTIFS($A$10:$A$509,A463)&lt;&gt;1,"Duplicate attempt ID",IF(COUNTIFS('Periods'!$A$10:$A$309,B463)&lt;&gt;1,"Check period ID",IF(NOT(ISNUMBER(C463)),"Check date",IF(NOT(ISNUMBER(E463)),"Missing amount",IF(E463&lt;0,"Use positive amount",IF(OR(D463="Settled",D463="Failed",D463="Pending",D463="Refund"),"OK","Check type"))))))))</x:f>
      </x:c>
    </x:row>
    <x:row r="464" ht="23" customHeight="1">
      <x:c r="A464" s="9"/>
      <x:c r="B464" s="9"/>
      <x:c r="C464" s="10"/>
      <x:c r="D464" s="9"/>
      <x:c r="E464" s="12"/>
      <x:c r="F464" s="11" t="str">
        <x:f>IF(COUNTA(A464:E464)=0,"",IF(A464="","Missing attempt ID",IF(COUNTIFS($A$10:$A$509,A464)&lt;&gt;1,"Duplicate attempt ID",IF(COUNTIFS('Periods'!$A$10:$A$309,B464)&lt;&gt;1,"Check period ID",IF(NOT(ISNUMBER(C464)),"Check date",IF(NOT(ISNUMBER(E464)),"Missing amount",IF(E464&lt;0,"Use positive amount",IF(OR(D464="Settled",D464="Failed",D464="Pending",D464="Refund"),"OK","Check type"))))))))</x:f>
      </x:c>
    </x:row>
    <x:row r="465" ht="23" customHeight="1">
      <x:c r="A465" s="9"/>
      <x:c r="B465" s="9"/>
      <x:c r="C465" s="10"/>
      <x:c r="D465" s="9"/>
      <x:c r="E465" s="12"/>
      <x:c r="F465" s="11" t="str">
        <x:f>IF(COUNTA(A465:E465)=0,"",IF(A465="","Missing attempt ID",IF(COUNTIFS($A$10:$A$509,A465)&lt;&gt;1,"Duplicate attempt ID",IF(COUNTIFS('Periods'!$A$10:$A$309,B465)&lt;&gt;1,"Check period ID",IF(NOT(ISNUMBER(C465)),"Check date",IF(NOT(ISNUMBER(E465)),"Missing amount",IF(E465&lt;0,"Use positive amount",IF(OR(D465="Settled",D465="Failed",D465="Pending",D465="Refund"),"OK","Check type"))))))))</x:f>
      </x:c>
    </x:row>
    <x:row r="466" ht="23" customHeight="1">
      <x:c r="A466" s="9"/>
      <x:c r="B466" s="9"/>
      <x:c r="C466" s="10"/>
      <x:c r="D466" s="9"/>
      <x:c r="E466" s="12"/>
      <x:c r="F466" s="11" t="str">
        <x:f>IF(COUNTA(A466:E466)=0,"",IF(A466="","Missing attempt ID",IF(COUNTIFS($A$10:$A$509,A466)&lt;&gt;1,"Duplicate attempt ID",IF(COUNTIFS('Periods'!$A$10:$A$309,B466)&lt;&gt;1,"Check period ID",IF(NOT(ISNUMBER(C466)),"Check date",IF(NOT(ISNUMBER(E466)),"Missing amount",IF(E466&lt;0,"Use positive amount",IF(OR(D466="Settled",D466="Failed",D466="Pending",D466="Refund"),"OK","Check type"))))))))</x:f>
      </x:c>
    </x:row>
    <x:row r="467" ht="23" customHeight="1">
      <x:c r="A467" s="9"/>
      <x:c r="B467" s="9"/>
      <x:c r="C467" s="10"/>
      <x:c r="D467" s="9"/>
      <x:c r="E467" s="12"/>
      <x:c r="F467" s="11" t="str">
        <x:f>IF(COUNTA(A467:E467)=0,"",IF(A467="","Missing attempt ID",IF(COUNTIFS($A$10:$A$509,A467)&lt;&gt;1,"Duplicate attempt ID",IF(COUNTIFS('Periods'!$A$10:$A$309,B467)&lt;&gt;1,"Check period ID",IF(NOT(ISNUMBER(C467)),"Check date",IF(NOT(ISNUMBER(E467)),"Missing amount",IF(E467&lt;0,"Use positive amount",IF(OR(D467="Settled",D467="Failed",D467="Pending",D467="Refund"),"OK","Check type"))))))))</x:f>
      </x:c>
    </x:row>
    <x:row r="468" ht="23" customHeight="1">
      <x:c r="A468" s="9"/>
      <x:c r="B468" s="9"/>
      <x:c r="C468" s="10"/>
      <x:c r="D468" s="9"/>
      <x:c r="E468" s="12"/>
      <x:c r="F468" s="11" t="str">
        <x:f>IF(COUNTA(A468:E468)=0,"",IF(A468="","Missing attempt ID",IF(COUNTIFS($A$10:$A$509,A468)&lt;&gt;1,"Duplicate attempt ID",IF(COUNTIFS('Periods'!$A$10:$A$309,B468)&lt;&gt;1,"Check period ID",IF(NOT(ISNUMBER(C468)),"Check date",IF(NOT(ISNUMBER(E468)),"Missing amount",IF(E468&lt;0,"Use positive amount",IF(OR(D468="Settled",D468="Failed",D468="Pending",D468="Refund"),"OK","Check type"))))))))</x:f>
      </x:c>
    </x:row>
    <x:row r="469" ht="23" customHeight="1">
      <x:c r="A469" s="9"/>
      <x:c r="B469" s="9"/>
      <x:c r="C469" s="10"/>
      <x:c r="D469" s="9"/>
      <x:c r="E469" s="12"/>
      <x:c r="F469" s="11" t="str">
        <x:f>IF(COUNTA(A469:E469)=0,"",IF(A469="","Missing attempt ID",IF(COUNTIFS($A$10:$A$509,A469)&lt;&gt;1,"Duplicate attempt ID",IF(COUNTIFS('Periods'!$A$10:$A$309,B469)&lt;&gt;1,"Check period ID",IF(NOT(ISNUMBER(C469)),"Check date",IF(NOT(ISNUMBER(E469)),"Missing amount",IF(E469&lt;0,"Use positive amount",IF(OR(D469="Settled",D469="Failed",D469="Pending",D469="Refund"),"OK","Check type"))))))))</x:f>
      </x:c>
    </x:row>
    <x:row r="470" ht="23" customHeight="1">
      <x:c r="A470" s="9"/>
      <x:c r="B470" s="9"/>
      <x:c r="C470" s="10"/>
      <x:c r="D470" s="9"/>
      <x:c r="E470" s="12"/>
      <x:c r="F470" s="11" t="str">
        <x:f>IF(COUNTA(A470:E470)=0,"",IF(A470="","Missing attempt ID",IF(COUNTIFS($A$10:$A$509,A470)&lt;&gt;1,"Duplicate attempt ID",IF(COUNTIFS('Periods'!$A$10:$A$309,B470)&lt;&gt;1,"Check period ID",IF(NOT(ISNUMBER(C470)),"Check date",IF(NOT(ISNUMBER(E470)),"Missing amount",IF(E470&lt;0,"Use positive amount",IF(OR(D470="Settled",D470="Failed",D470="Pending",D470="Refund"),"OK","Check type"))))))))</x:f>
      </x:c>
    </x:row>
    <x:row r="471" ht="23" customHeight="1">
      <x:c r="A471" s="9"/>
      <x:c r="B471" s="9"/>
      <x:c r="C471" s="10"/>
      <x:c r="D471" s="9"/>
      <x:c r="E471" s="12"/>
      <x:c r="F471" s="11" t="str">
        <x:f>IF(COUNTA(A471:E471)=0,"",IF(A471="","Missing attempt ID",IF(COUNTIFS($A$10:$A$509,A471)&lt;&gt;1,"Duplicate attempt ID",IF(COUNTIFS('Periods'!$A$10:$A$309,B471)&lt;&gt;1,"Check period ID",IF(NOT(ISNUMBER(C471)),"Check date",IF(NOT(ISNUMBER(E471)),"Missing amount",IF(E471&lt;0,"Use positive amount",IF(OR(D471="Settled",D471="Failed",D471="Pending",D471="Refund"),"OK","Check type"))))))))</x:f>
      </x:c>
    </x:row>
    <x:row r="472" ht="23" customHeight="1">
      <x:c r="A472" s="9"/>
      <x:c r="B472" s="9"/>
      <x:c r="C472" s="10"/>
      <x:c r="D472" s="9"/>
      <x:c r="E472" s="12"/>
      <x:c r="F472" s="11" t="str">
        <x:f>IF(COUNTA(A472:E472)=0,"",IF(A472="","Missing attempt ID",IF(COUNTIFS($A$10:$A$509,A472)&lt;&gt;1,"Duplicate attempt ID",IF(COUNTIFS('Periods'!$A$10:$A$309,B472)&lt;&gt;1,"Check period ID",IF(NOT(ISNUMBER(C472)),"Check date",IF(NOT(ISNUMBER(E472)),"Missing amount",IF(E472&lt;0,"Use positive amount",IF(OR(D472="Settled",D472="Failed",D472="Pending",D472="Refund"),"OK","Check type"))))))))</x:f>
      </x:c>
    </x:row>
    <x:row r="473" ht="23" customHeight="1">
      <x:c r="A473" s="9"/>
      <x:c r="B473" s="9"/>
      <x:c r="C473" s="10"/>
      <x:c r="D473" s="9"/>
      <x:c r="E473" s="12"/>
      <x:c r="F473" s="11" t="str">
        <x:f>IF(COUNTA(A473:E473)=0,"",IF(A473="","Missing attempt ID",IF(COUNTIFS($A$10:$A$509,A473)&lt;&gt;1,"Duplicate attempt ID",IF(COUNTIFS('Periods'!$A$10:$A$309,B473)&lt;&gt;1,"Check period ID",IF(NOT(ISNUMBER(C473)),"Check date",IF(NOT(ISNUMBER(E473)),"Missing amount",IF(E473&lt;0,"Use positive amount",IF(OR(D473="Settled",D473="Failed",D473="Pending",D473="Refund"),"OK","Check type"))))))))</x:f>
      </x:c>
    </x:row>
    <x:row r="474" ht="23" customHeight="1">
      <x:c r="A474" s="9"/>
      <x:c r="B474" s="9"/>
      <x:c r="C474" s="10"/>
      <x:c r="D474" s="9"/>
      <x:c r="E474" s="12"/>
      <x:c r="F474" s="11" t="str">
        <x:f>IF(COUNTA(A474:E474)=0,"",IF(A474="","Missing attempt ID",IF(COUNTIFS($A$10:$A$509,A474)&lt;&gt;1,"Duplicate attempt ID",IF(COUNTIFS('Periods'!$A$10:$A$309,B474)&lt;&gt;1,"Check period ID",IF(NOT(ISNUMBER(C474)),"Check date",IF(NOT(ISNUMBER(E474)),"Missing amount",IF(E474&lt;0,"Use positive amount",IF(OR(D474="Settled",D474="Failed",D474="Pending",D474="Refund"),"OK","Check type"))))))))</x:f>
      </x:c>
    </x:row>
    <x:row r="475" ht="23" customHeight="1">
      <x:c r="A475" s="9"/>
      <x:c r="B475" s="9"/>
      <x:c r="C475" s="10"/>
      <x:c r="D475" s="9"/>
      <x:c r="E475" s="12"/>
      <x:c r="F475" s="11" t="str">
        <x:f>IF(COUNTA(A475:E475)=0,"",IF(A475="","Missing attempt ID",IF(COUNTIFS($A$10:$A$509,A475)&lt;&gt;1,"Duplicate attempt ID",IF(COUNTIFS('Periods'!$A$10:$A$309,B475)&lt;&gt;1,"Check period ID",IF(NOT(ISNUMBER(C475)),"Check date",IF(NOT(ISNUMBER(E475)),"Missing amount",IF(E475&lt;0,"Use positive amount",IF(OR(D475="Settled",D475="Failed",D475="Pending",D475="Refund"),"OK","Check type"))))))))</x:f>
      </x:c>
    </x:row>
    <x:row r="476" ht="23" customHeight="1">
      <x:c r="A476" s="9"/>
      <x:c r="B476" s="9"/>
      <x:c r="C476" s="10"/>
      <x:c r="D476" s="9"/>
      <x:c r="E476" s="12"/>
      <x:c r="F476" s="11" t="str">
        <x:f>IF(COUNTA(A476:E476)=0,"",IF(A476="","Missing attempt ID",IF(COUNTIFS($A$10:$A$509,A476)&lt;&gt;1,"Duplicate attempt ID",IF(COUNTIFS('Periods'!$A$10:$A$309,B476)&lt;&gt;1,"Check period ID",IF(NOT(ISNUMBER(C476)),"Check date",IF(NOT(ISNUMBER(E476)),"Missing amount",IF(E476&lt;0,"Use positive amount",IF(OR(D476="Settled",D476="Failed",D476="Pending",D476="Refund"),"OK","Check type"))))))))</x:f>
      </x:c>
    </x:row>
    <x:row r="477" ht="23" customHeight="1">
      <x:c r="A477" s="9"/>
      <x:c r="B477" s="9"/>
      <x:c r="C477" s="10"/>
      <x:c r="D477" s="9"/>
      <x:c r="E477" s="12"/>
      <x:c r="F477" s="11" t="str">
        <x:f>IF(COUNTA(A477:E477)=0,"",IF(A477="","Missing attempt ID",IF(COUNTIFS($A$10:$A$509,A477)&lt;&gt;1,"Duplicate attempt ID",IF(COUNTIFS('Periods'!$A$10:$A$309,B477)&lt;&gt;1,"Check period ID",IF(NOT(ISNUMBER(C477)),"Check date",IF(NOT(ISNUMBER(E477)),"Missing amount",IF(E477&lt;0,"Use positive amount",IF(OR(D477="Settled",D477="Failed",D477="Pending",D477="Refund"),"OK","Check type"))))))))</x:f>
      </x:c>
    </x:row>
    <x:row r="478" ht="23" customHeight="1">
      <x:c r="A478" s="9"/>
      <x:c r="B478" s="9"/>
      <x:c r="C478" s="10"/>
      <x:c r="D478" s="9"/>
      <x:c r="E478" s="12"/>
      <x:c r="F478" s="11" t="str">
        <x:f>IF(COUNTA(A478:E478)=0,"",IF(A478="","Missing attempt ID",IF(COUNTIFS($A$10:$A$509,A478)&lt;&gt;1,"Duplicate attempt ID",IF(COUNTIFS('Periods'!$A$10:$A$309,B478)&lt;&gt;1,"Check period ID",IF(NOT(ISNUMBER(C478)),"Check date",IF(NOT(ISNUMBER(E478)),"Missing amount",IF(E478&lt;0,"Use positive amount",IF(OR(D478="Settled",D478="Failed",D478="Pending",D478="Refund"),"OK","Check type"))))))))</x:f>
      </x:c>
    </x:row>
    <x:row r="479" ht="23" customHeight="1">
      <x:c r="A479" s="9"/>
      <x:c r="B479" s="9"/>
      <x:c r="C479" s="10"/>
      <x:c r="D479" s="9"/>
      <x:c r="E479" s="12"/>
      <x:c r="F479" s="11" t="str">
        <x:f>IF(COUNTA(A479:E479)=0,"",IF(A479="","Missing attempt ID",IF(COUNTIFS($A$10:$A$509,A479)&lt;&gt;1,"Duplicate attempt ID",IF(COUNTIFS('Periods'!$A$10:$A$309,B479)&lt;&gt;1,"Check period ID",IF(NOT(ISNUMBER(C479)),"Check date",IF(NOT(ISNUMBER(E479)),"Missing amount",IF(E479&lt;0,"Use positive amount",IF(OR(D479="Settled",D479="Failed",D479="Pending",D479="Refund"),"OK","Check type"))))))))</x:f>
      </x:c>
    </x:row>
    <x:row r="480" ht="23" customHeight="1">
      <x:c r="A480" s="9"/>
      <x:c r="B480" s="9"/>
      <x:c r="C480" s="10"/>
      <x:c r="D480" s="9"/>
      <x:c r="E480" s="12"/>
      <x:c r="F480" s="11" t="str">
        <x:f>IF(COUNTA(A480:E480)=0,"",IF(A480="","Missing attempt ID",IF(COUNTIFS($A$10:$A$509,A480)&lt;&gt;1,"Duplicate attempt ID",IF(COUNTIFS('Periods'!$A$10:$A$309,B480)&lt;&gt;1,"Check period ID",IF(NOT(ISNUMBER(C480)),"Check date",IF(NOT(ISNUMBER(E480)),"Missing amount",IF(E480&lt;0,"Use positive amount",IF(OR(D480="Settled",D480="Failed",D480="Pending",D480="Refund"),"OK","Check type"))))))))</x:f>
      </x:c>
    </x:row>
    <x:row r="481" ht="23" customHeight="1">
      <x:c r="A481" s="9"/>
      <x:c r="B481" s="9"/>
      <x:c r="C481" s="10"/>
      <x:c r="D481" s="9"/>
      <x:c r="E481" s="12"/>
      <x:c r="F481" s="11" t="str">
        <x:f>IF(COUNTA(A481:E481)=0,"",IF(A481="","Missing attempt ID",IF(COUNTIFS($A$10:$A$509,A481)&lt;&gt;1,"Duplicate attempt ID",IF(COUNTIFS('Periods'!$A$10:$A$309,B481)&lt;&gt;1,"Check period ID",IF(NOT(ISNUMBER(C481)),"Check date",IF(NOT(ISNUMBER(E481)),"Missing amount",IF(E481&lt;0,"Use positive amount",IF(OR(D481="Settled",D481="Failed",D481="Pending",D481="Refund"),"OK","Check type"))))))))</x:f>
      </x:c>
    </x:row>
    <x:row r="482" ht="23" customHeight="1">
      <x:c r="A482" s="9"/>
      <x:c r="B482" s="9"/>
      <x:c r="C482" s="10"/>
      <x:c r="D482" s="9"/>
      <x:c r="E482" s="12"/>
      <x:c r="F482" s="11" t="str">
        <x:f>IF(COUNTA(A482:E482)=0,"",IF(A482="","Missing attempt ID",IF(COUNTIFS($A$10:$A$509,A482)&lt;&gt;1,"Duplicate attempt ID",IF(COUNTIFS('Periods'!$A$10:$A$309,B482)&lt;&gt;1,"Check period ID",IF(NOT(ISNUMBER(C482)),"Check date",IF(NOT(ISNUMBER(E482)),"Missing amount",IF(E482&lt;0,"Use positive amount",IF(OR(D482="Settled",D482="Failed",D482="Pending",D482="Refund"),"OK","Check type"))))))))</x:f>
      </x:c>
    </x:row>
    <x:row r="483" ht="23" customHeight="1">
      <x:c r="A483" s="9"/>
      <x:c r="B483" s="9"/>
      <x:c r="C483" s="10"/>
      <x:c r="D483" s="9"/>
      <x:c r="E483" s="12"/>
      <x:c r="F483" s="11" t="str">
        <x:f>IF(COUNTA(A483:E483)=0,"",IF(A483="","Missing attempt ID",IF(COUNTIFS($A$10:$A$509,A483)&lt;&gt;1,"Duplicate attempt ID",IF(COUNTIFS('Periods'!$A$10:$A$309,B483)&lt;&gt;1,"Check period ID",IF(NOT(ISNUMBER(C483)),"Check date",IF(NOT(ISNUMBER(E483)),"Missing amount",IF(E483&lt;0,"Use positive amount",IF(OR(D483="Settled",D483="Failed",D483="Pending",D483="Refund"),"OK","Check type"))))))))</x:f>
      </x:c>
    </x:row>
    <x:row r="484" ht="23" customHeight="1">
      <x:c r="A484" s="9"/>
      <x:c r="B484" s="9"/>
      <x:c r="C484" s="10"/>
      <x:c r="D484" s="9"/>
      <x:c r="E484" s="12"/>
      <x:c r="F484" s="11" t="str">
        <x:f>IF(COUNTA(A484:E484)=0,"",IF(A484="","Missing attempt ID",IF(COUNTIFS($A$10:$A$509,A484)&lt;&gt;1,"Duplicate attempt ID",IF(COUNTIFS('Periods'!$A$10:$A$309,B484)&lt;&gt;1,"Check period ID",IF(NOT(ISNUMBER(C484)),"Check date",IF(NOT(ISNUMBER(E484)),"Missing amount",IF(E484&lt;0,"Use positive amount",IF(OR(D484="Settled",D484="Failed",D484="Pending",D484="Refund"),"OK","Check type"))))))))</x:f>
      </x:c>
    </x:row>
    <x:row r="485" ht="23" customHeight="1">
      <x:c r="A485" s="9"/>
      <x:c r="B485" s="9"/>
      <x:c r="C485" s="10"/>
      <x:c r="D485" s="9"/>
      <x:c r="E485" s="12"/>
      <x:c r="F485" s="11" t="str">
        <x:f>IF(COUNTA(A485:E485)=0,"",IF(A485="","Missing attempt ID",IF(COUNTIFS($A$10:$A$509,A485)&lt;&gt;1,"Duplicate attempt ID",IF(COUNTIFS('Periods'!$A$10:$A$309,B485)&lt;&gt;1,"Check period ID",IF(NOT(ISNUMBER(C485)),"Check date",IF(NOT(ISNUMBER(E485)),"Missing amount",IF(E485&lt;0,"Use positive amount",IF(OR(D485="Settled",D485="Failed",D485="Pending",D485="Refund"),"OK","Check type"))))))))</x:f>
      </x:c>
    </x:row>
    <x:row r="486" ht="23" customHeight="1">
      <x:c r="A486" s="9"/>
      <x:c r="B486" s="9"/>
      <x:c r="C486" s="10"/>
      <x:c r="D486" s="9"/>
      <x:c r="E486" s="12"/>
      <x:c r="F486" s="11" t="str">
        <x:f>IF(COUNTA(A486:E486)=0,"",IF(A486="","Missing attempt ID",IF(COUNTIFS($A$10:$A$509,A486)&lt;&gt;1,"Duplicate attempt ID",IF(COUNTIFS('Periods'!$A$10:$A$309,B486)&lt;&gt;1,"Check period ID",IF(NOT(ISNUMBER(C486)),"Check date",IF(NOT(ISNUMBER(E486)),"Missing amount",IF(E486&lt;0,"Use positive amount",IF(OR(D486="Settled",D486="Failed",D486="Pending",D486="Refund"),"OK","Check type"))))))))</x:f>
      </x:c>
    </x:row>
    <x:row r="487" ht="23" customHeight="1">
      <x:c r="A487" s="9"/>
      <x:c r="B487" s="9"/>
      <x:c r="C487" s="10"/>
      <x:c r="D487" s="9"/>
      <x:c r="E487" s="12"/>
      <x:c r="F487" s="11" t="str">
        <x:f>IF(COUNTA(A487:E487)=0,"",IF(A487="","Missing attempt ID",IF(COUNTIFS($A$10:$A$509,A487)&lt;&gt;1,"Duplicate attempt ID",IF(COUNTIFS('Periods'!$A$10:$A$309,B487)&lt;&gt;1,"Check period ID",IF(NOT(ISNUMBER(C487)),"Check date",IF(NOT(ISNUMBER(E487)),"Missing amount",IF(E487&lt;0,"Use positive amount",IF(OR(D487="Settled",D487="Failed",D487="Pending",D487="Refund"),"OK","Check type"))))))))</x:f>
      </x:c>
    </x:row>
    <x:row r="488" ht="23" customHeight="1">
      <x:c r="A488" s="9"/>
      <x:c r="B488" s="9"/>
      <x:c r="C488" s="10"/>
      <x:c r="D488" s="9"/>
      <x:c r="E488" s="12"/>
      <x:c r="F488" s="11" t="str">
        <x:f>IF(COUNTA(A488:E488)=0,"",IF(A488="","Missing attempt ID",IF(COUNTIFS($A$10:$A$509,A488)&lt;&gt;1,"Duplicate attempt ID",IF(COUNTIFS('Periods'!$A$10:$A$309,B488)&lt;&gt;1,"Check period ID",IF(NOT(ISNUMBER(C488)),"Check date",IF(NOT(ISNUMBER(E488)),"Missing amount",IF(E488&lt;0,"Use positive amount",IF(OR(D488="Settled",D488="Failed",D488="Pending",D488="Refund"),"OK","Check type"))))))))</x:f>
      </x:c>
    </x:row>
    <x:row r="489" ht="23" customHeight="1">
      <x:c r="A489" s="9"/>
      <x:c r="B489" s="9"/>
      <x:c r="C489" s="10"/>
      <x:c r="D489" s="9"/>
      <x:c r="E489" s="12"/>
      <x:c r="F489" s="11" t="str">
        <x:f>IF(COUNTA(A489:E489)=0,"",IF(A489="","Missing attempt ID",IF(COUNTIFS($A$10:$A$509,A489)&lt;&gt;1,"Duplicate attempt ID",IF(COUNTIFS('Periods'!$A$10:$A$309,B489)&lt;&gt;1,"Check period ID",IF(NOT(ISNUMBER(C489)),"Check date",IF(NOT(ISNUMBER(E489)),"Missing amount",IF(E489&lt;0,"Use positive amount",IF(OR(D489="Settled",D489="Failed",D489="Pending",D489="Refund"),"OK","Check type"))))))))</x:f>
      </x:c>
    </x:row>
    <x:row r="490" ht="23" customHeight="1">
      <x:c r="A490" s="9"/>
      <x:c r="B490" s="9"/>
      <x:c r="C490" s="10"/>
      <x:c r="D490" s="9"/>
      <x:c r="E490" s="12"/>
      <x:c r="F490" s="11" t="str">
        <x:f>IF(COUNTA(A490:E490)=0,"",IF(A490="","Missing attempt ID",IF(COUNTIFS($A$10:$A$509,A490)&lt;&gt;1,"Duplicate attempt ID",IF(COUNTIFS('Periods'!$A$10:$A$309,B490)&lt;&gt;1,"Check period ID",IF(NOT(ISNUMBER(C490)),"Check date",IF(NOT(ISNUMBER(E490)),"Missing amount",IF(E490&lt;0,"Use positive amount",IF(OR(D490="Settled",D490="Failed",D490="Pending",D490="Refund"),"OK","Check type"))))))))</x:f>
      </x:c>
    </x:row>
    <x:row r="491" ht="23" customHeight="1">
      <x:c r="A491" s="9"/>
      <x:c r="B491" s="9"/>
      <x:c r="C491" s="10"/>
      <x:c r="D491" s="9"/>
      <x:c r="E491" s="12"/>
      <x:c r="F491" s="11" t="str">
        <x:f>IF(COUNTA(A491:E491)=0,"",IF(A491="","Missing attempt ID",IF(COUNTIFS($A$10:$A$509,A491)&lt;&gt;1,"Duplicate attempt ID",IF(COUNTIFS('Periods'!$A$10:$A$309,B491)&lt;&gt;1,"Check period ID",IF(NOT(ISNUMBER(C491)),"Check date",IF(NOT(ISNUMBER(E491)),"Missing amount",IF(E491&lt;0,"Use positive amount",IF(OR(D491="Settled",D491="Failed",D491="Pending",D491="Refund"),"OK","Check type"))))))))</x:f>
      </x:c>
    </x:row>
    <x:row r="492" ht="23" customHeight="1">
      <x:c r="A492" s="9"/>
      <x:c r="B492" s="9"/>
      <x:c r="C492" s="10"/>
      <x:c r="D492" s="9"/>
      <x:c r="E492" s="12"/>
      <x:c r="F492" s="11" t="str">
        <x:f>IF(COUNTA(A492:E492)=0,"",IF(A492="","Missing attempt ID",IF(COUNTIFS($A$10:$A$509,A492)&lt;&gt;1,"Duplicate attempt ID",IF(COUNTIFS('Periods'!$A$10:$A$309,B492)&lt;&gt;1,"Check period ID",IF(NOT(ISNUMBER(C492)),"Check date",IF(NOT(ISNUMBER(E492)),"Missing amount",IF(E492&lt;0,"Use positive amount",IF(OR(D492="Settled",D492="Failed",D492="Pending",D492="Refund"),"OK","Check type"))))))))</x:f>
      </x:c>
    </x:row>
    <x:row r="493" ht="23" customHeight="1">
      <x:c r="A493" s="9"/>
      <x:c r="B493" s="9"/>
      <x:c r="C493" s="10"/>
      <x:c r="D493" s="9"/>
      <x:c r="E493" s="12"/>
      <x:c r="F493" s="11" t="str">
        <x:f>IF(COUNTA(A493:E493)=0,"",IF(A493="","Missing attempt ID",IF(COUNTIFS($A$10:$A$509,A493)&lt;&gt;1,"Duplicate attempt ID",IF(COUNTIFS('Periods'!$A$10:$A$309,B493)&lt;&gt;1,"Check period ID",IF(NOT(ISNUMBER(C493)),"Check date",IF(NOT(ISNUMBER(E493)),"Missing amount",IF(E493&lt;0,"Use positive amount",IF(OR(D493="Settled",D493="Failed",D493="Pending",D493="Refund"),"OK","Check type"))))))))</x:f>
      </x:c>
    </x:row>
    <x:row r="494" ht="23" customHeight="1">
      <x:c r="A494" s="9"/>
      <x:c r="B494" s="9"/>
      <x:c r="C494" s="10"/>
      <x:c r="D494" s="9"/>
      <x:c r="E494" s="12"/>
      <x:c r="F494" s="11" t="str">
        <x:f>IF(COUNTA(A494:E494)=0,"",IF(A494="","Missing attempt ID",IF(COUNTIFS($A$10:$A$509,A494)&lt;&gt;1,"Duplicate attempt ID",IF(COUNTIFS('Periods'!$A$10:$A$309,B494)&lt;&gt;1,"Check period ID",IF(NOT(ISNUMBER(C494)),"Check date",IF(NOT(ISNUMBER(E494)),"Missing amount",IF(E494&lt;0,"Use positive amount",IF(OR(D494="Settled",D494="Failed",D494="Pending",D494="Refund"),"OK","Check type"))))))))</x:f>
      </x:c>
    </x:row>
    <x:row r="495" ht="23" customHeight="1">
      <x:c r="A495" s="9"/>
      <x:c r="B495" s="9"/>
      <x:c r="C495" s="10"/>
      <x:c r="D495" s="9"/>
      <x:c r="E495" s="12"/>
      <x:c r="F495" s="11" t="str">
        <x:f>IF(COUNTA(A495:E495)=0,"",IF(A495="","Missing attempt ID",IF(COUNTIFS($A$10:$A$509,A495)&lt;&gt;1,"Duplicate attempt ID",IF(COUNTIFS('Periods'!$A$10:$A$309,B495)&lt;&gt;1,"Check period ID",IF(NOT(ISNUMBER(C495)),"Check date",IF(NOT(ISNUMBER(E495)),"Missing amount",IF(E495&lt;0,"Use positive amount",IF(OR(D495="Settled",D495="Failed",D495="Pending",D495="Refund"),"OK","Check type"))))))))</x:f>
      </x:c>
    </x:row>
    <x:row r="496" ht="23" customHeight="1">
      <x:c r="A496" s="9"/>
      <x:c r="B496" s="9"/>
      <x:c r="C496" s="10"/>
      <x:c r="D496" s="9"/>
      <x:c r="E496" s="12"/>
      <x:c r="F496" s="11" t="str">
        <x:f>IF(COUNTA(A496:E496)=0,"",IF(A496="","Missing attempt ID",IF(COUNTIFS($A$10:$A$509,A496)&lt;&gt;1,"Duplicate attempt ID",IF(COUNTIFS('Periods'!$A$10:$A$309,B496)&lt;&gt;1,"Check period ID",IF(NOT(ISNUMBER(C496)),"Check date",IF(NOT(ISNUMBER(E496)),"Missing amount",IF(E496&lt;0,"Use positive amount",IF(OR(D496="Settled",D496="Failed",D496="Pending",D496="Refund"),"OK","Check type"))))))))</x:f>
      </x:c>
    </x:row>
    <x:row r="497" ht="23" customHeight="1">
      <x:c r="A497" s="9"/>
      <x:c r="B497" s="9"/>
      <x:c r="C497" s="10"/>
      <x:c r="D497" s="9"/>
      <x:c r="E497" s="12"/>
      <x:c r="F497" s="11" t="str">
        <x:f>IF(COUNTA(A497:E497)=0,"",IF(A497="","Missing attempt ID",IF(COUNTIFS($A$10:$A$509,A497)&lt;&gt;1,"Duplicate attempt ID",IF(COUNTIFS('Periods'!$A$10:$A$309,B497)&lt;&gt;1,"Check period ID",IF(NOT(ISNUMBER(C497)),"Check date",IF(NOT(ISNUMBER(E497)),"Missing amount",IF(E497&lt;0,"Use positive amount",IF(OR(D497="Settled",D497="Failed",D497="Pending",D497="Refund"),"OK","Check type"))))))))</x:f>
      </x:c>
    </x:row>
    <x:row r="498" ht="23" customHeight="1">
      <x:c r="A498" s="9"/>
      <x:c r="B498" s="9"/>
      <x:c r="C498" s="10"/>
      <x:c r="D498" s="9"/>
      <x:c r="E498" s="12"/>
      <x:c r="F498" s="11" t="str">
        <x:f>IF(COUNTA(A498:E498)=0,"",IF(A498="","Missing attempt ID",IF(COUNTIFS($A$10:$A$509,A498)&lt;&gt;1,"Duplicate attempt ID",IF(COUNTIFS('Periods'!$A$10:$A$309,B498)&lt;&gt;1,"Check period ID",IF(NOT(ISNUMBER(C498)),"Check date",IF(NOT(ISNUMBER(E498)),"Missing amount",IF(E498&lt;0,"Use positive amount",IF(OR(D498="Settled",D498="Failed",D498="Pending",D498="Refund"),"OK","Check type"))))))))</x:f>
      </x:c>
    </x:row>
    <x:row r="499" ht="23" customHeight="1">
      <x:c r="A499" s="9"/>
      <x:c r="B499" s="9"/>
      <x:c r="C499" s="10"/>
      <x:c r="D499" s="9"/>
      <x:c r="E499" s="12"/>
      <x:c r="F499" s="11" t="str">
        <x:f>IF(COUNTA(A499:E499)=0,"",IF(A499="","Missing attempt ID",IF(COUNTIFS($A$10:$A$509,A499)&lt;&gt;1,"Duplicate attempt ID",IF(COUNTIFS('Periods'!$A$10:$A$309,B499)&lt;&gt;1,"Check period ID",IF(NOT(ISNUMBER(C499)),"Check date",IF(NOT(ISNUMBER(E499)),"Missing amount",IF(E499&lt;0,"Use positive amount",IF(OR(D499="Settled",D499="Failed",D499="Pending",D499="Refund"),"OK","Check type"))))))))</x:f>
      </x:c>
    </x:row>
    <x:row r="500" ht="23" customHeight="1">
      <x:c r="A500" s="9"/>
      <x:c r="B500" s="9"/>
      <x:c r="C500" s="10"/>
      <x:c r="D500" s="9"/>
      <x:c r="E500" s="12"/>
      <x:c r="F500" s="11" t="str">
        <x:f>IF(COUNTA(A500:E500)=0,"",IF(A500="","Missing attempt ID",IF(COUNTIFS($A$10:$A$509,A500)&lt;&gt;1,"Duplicate attempt ID",IF(COUNTIFS('Periods'!$A$10:$A$309,B500)&lt;&gt;1,"Check period ID",IF(NOT(ISNUMBER(C500)),"Check date",IF(NOT(ISNUMBER(E500)),"Missing amount",IF(E500&lt;0,"Use positive amount",IF(OR(D500="Settled",D500="Failed",D500="Pending",D500="Refund"),"OK","Check type"))))))))</x:f>
      </x:c>
    </x:row>
    <x:row r="501" ht="23" customHeight="1">
      <x:c r="A501" s="9"/>
      <x:c r="B501" s="9"/>
      <x:c r="C501" s="10"/>
      <x:c r="D501" s="9"/>
      <x:c r="E501" s="12"/>
      <x:c r="F501" s="11" t="str">
        <x:f>IF(COUNTA(A501:E501)=0,"",IF(A501="","Missing attempt ID",IF(COUNTIFS($A$10:$A$509,A501)&lt;&gt;1,"Duplicate attempt ID",IF(COUNTIFS('Periods'!$A$10:$A$309,B501)&lt;&gt;1,"Check period ID",IF(NOT(ISNUMBER(C501)),"Check date",IF(NOT(ISNUMBER(E501)),"Missing amount",IF(E501&lt;0,"Use positive amount",IF(OR(D501="Settled",D501="Failed",D501="Pending",D501="Refund"),"OK","Check type"))))))))</x:f>
      </x:c>
    </x:row>
    <x:row r="502" ht="23" customHeight="1">
      <x:c r="A502" s="9"/>
      <x:c r="B502" s="9"/>
      <x:c r="C502" s="10"/>
      <x:c r="D502" s="9"/>
      <x:c r="E502" s="12"/>
      <x:c r="F502" s="11" t="str">
        <x:f>IF(COUNTA(A502:E502)=0,"",IF(A502="","Missing attempt ID",IF(COUNTIFS($A$10:$A$509,A502)&lt;&gt;1,"Duplicate attempt ID",IF(COUNTIFS('Periods'!$A$10:$A$309,B502)&lt;&gt;1,"Check period ID",IF(NOT(ISNUMBER(C502)),"Check date",IF(NOT(ISNUMBER(E502)),"Missing amount",IF(E502&lt;0,"Use positive amount",IF(OR(D502="Settled",D502="Failed",D502="Pending",D502="Refund"),"OK","Check type"))))))))</x:f>
      </x:c>
    </x:row>
    <x:row r="503" ht="23" customHeight="1">
      <x:c r="A503" s="9"/>
      <x:c r="B503" s="9"/>
      <x:c r="C503" s="10"/>
      <x:c r="D503" s="9"/>
      <x:c r="E503" s="12"/>
      <x:c r="F503" s="11" t="str">
        <x:f>IF(COUNTA(A503:E503)=0,"",IF(A503="","Missing attempt ID",IF(COUNTIFS($A$10:$A$509,A503)&lt;&gt;1,"Duplicate attempt ID",IF(COUNTIFS('Periods'!$A$10:$A$309,B503)&lt;&gt;1,"Check period ID",IF(NOT(ISNUMBER(C503)),"Check date",IF(NOT(ISNUMBER(E503)),"Missing amount",IF(E503&lt;0,"Use positive amount",IF(OR(D503="Settled",D503="Failed",D503="Pending",D503="Refund"),"OK","Check type"))))))))</x:f>
      </x:c>
    </x:row>
    <x:row r="504" ht="23" customHeight="1">
      <x:c r="A504" s="9"/>
      <x:c r="B504" s="9"/>
      <x:c r="C504" s="10"/>
      <x:c r="D504" s="9"/>
      <x:c r="E504" s="12"/>
      <x:c r="F504" s="11" t="str">
        <x:f>IF(COUNTA(A504:E504)=0,"",IF(A504="","Missing attempt ID",IF(COUNTIFS($A$10:$A$509,A504)&lt;&gt;1,"Duplicate attempt ID",IF(COUNTIFS('Periods'!$A$10:$A$309,B504)&lt;&gt;1,"Check period ID",IF(NOT(ISNUMBER(C504)),"Check date",IF(NOT(ISNUMBER(E504)),"Missing amount",IF(E504&lt;0,"Use positive amount",IF(OR(D504="Settled",D504="Failed",D504="Pending",D504="Refund"),"OK","Check type"))))))))</x:f>
      </x:c>
    </x:row>
    <x:row r="505" ht="23" customHeight="1">
      <x:c r="A505" s="9"/>
      <x:c r="B505" s="9"/>
      <x:c r="C505" s="10"/>
      <x:c r="D505" s="9"/>
      <x:c r="E505" s="12"/>
      <x:c r="F505" s="11" t="str">
        <x:f>IF(COUNTA(A505:E505)=0,"",IF(A505="","Missing attempt ID",IF(COUNTIFS($A$10:$A$509,A505)&lt;&gt;1,"Duplicate attempt ID",IF(COUNTIFS('Periods'!$A$10:$A$309,B505)&lt;&gt;1,"Check period ID",IF(NOT(ISNUMBER(C505)),"Check date",IF(NOT(ISNUMBER(E505)),"Missing amount",IF(E505&lt;0,"Use positive amount",IF(OR(D505="Settled",D505="Failed",D505="Pending",D505="Refund"),"OK","Check type"))))))))</x:f>
      </x:c>
    </x:row>
    <x:row r="506" ht="23" customHeight="1">
      <x:c r="A506" s="9"/>
      <x:c r="B506" s="9"/>
      <x:c r="C506" s="10"/>
      <x:c r="D506" s="9"/>
      <x:c r="E506" s="12"/>
      <x:c r="F506" s="11" t="str">
        <x:f>IF(COUNTA(A506:E506)=0,"",IF(A506="","Missing attempt ID",IF(COUNTIFS($A$10:$A$509,A506)&lt;&gt;1,"Duplicate attempt ID",IF(COUNTIFS('Periods'!$A$10:$A$309,B506)&lt;&gt;1,"Check period ID",IF(NOT(ISNUMBER(C506)),"Check date",IF(NOT(ISNUMBER(E506)),"Missing amount",IF(E506&lt;0,"Use positive amount",IF(OR(D506="Settled",D506="Failed",D506="Pending",D506="Refund"),"OK","Check type"))))))))</x:f>
      </x:c>
    </x:row>
    <x:row r="507" ht="23" customHeight="1">
      <x:c r="A507" s="9"/>
      <x:c r="B507" s="9"/>
      <x:c r="C507" s="10"/>
      <x:c r="D507" s="9"/>
      <x:c r="E507" s="12"/>
      <x:c r="F507" s="11" t="str">
        <x:f>IF(COUNTA(A507:E507)=0,"",IF(A507="","Missing attempt ID",IF(COUNTIFS($A$10:$A$509,A507)&lt;&gt;1,"Duplicate attempt ID",IF(COUNTIFS('Periods'!$A$10:$A$309,B507)&lt;&gt;1,"Check period ID",IF(NOT(ISNUMBER(C507)),"Check date",IF(NOT(ISNUMBER(E507)),"Missing amount",IF(E507&lt;0,"Use positive amount",IF(OR(D507="Settled",D507="Failed",D507="Pending",D507="Refund"),"OK","Check type"))))))))</x:f>
      </x:c>
    </x:row>
    <x:row r="508" ht="23" customHeight="1">
      <x:c r="A508" s="9"/>
      <x:c r="B508" s="9"/>
      <x:c r="C508" s="10"/>
      <x:c r="D508" s="9"/>
      <x:c r="E508" s="12"/>
      <x:c r="F508" s="11" t="str">
        <x:f>IF(COUNTA(A508:E508)=0,"",IF(A508="","Missing attempt ID",IF(COUNTIFS($A$10:$A$509,A508)&lt;&gt;1,"Duplicate attempt ID",IF(COUNTIFS('Periods'!$A$10:$A$309,B508)&lt;&gt;1,"Check period ID",IF(NOT(ISNUMBER(C508)),"Check date",IF(NOT(ISNUMBER(E508)),"Missing amount",IF(E508&lt;0,"Use positive amount",IF(OR(D508="Settled",D508="Failed",D508="Pending",D508="Refund"),"OK","Check type"))))))))</x:f>
      </x:c>
    </x:row>
    <x:row r="509" ht="23" customHeight="1">
      <x:c r="A509" s="9"/>
      <x:c r="B509" s="9"/>
      <x:c r="C509" s="10"/>
      <x:c r="D509" s="9"/>
      <x:c r="E509" s="12"/>
      <x:c r="F509" s="11" t="str">
        <x:f>IF(COUNTA(A509:E509)=0,"",IF(A509="","Missing attempt ID",IF(COUNTIFS($A$10:$A$509,A509)&lt;&gt;1,"Duplicate attempt ID",IF(COUNTIFS('Periods'!$A$10:$A$309,B509)&lt;&gt;1,"Check period ID",IF(NOT(ISNUMBER(C509)),"Check date",IF(NOT(ISNUMBER(E509)),"Missing amount",IF(E509&lt;0,"Use positive amount",IF(OR(D509="Settled",D509="Failed",D509="Pending",D509="Refund"),"OK","Check type"))))))))</x:f>
      </x:c>
    </x:row>
  </x:sheetData>
  <x:conditionalFormatting sqref="F10:F509">
    <x:cfRule type="expression" dxfId="1" priority="1">
      <x:formula>AND(F10&lt;&gt;"",F10&lt;&gt;"OK")</x:formula>
    </x:cfRule>
  </x:conditionalFormatting>
  <x:dataValidations count="2">
    <x:dataValidation type="list" sqref="D10:D509">
      <x:formula1>"Settled,Failed,Pending,Refund"</x:formula1>
    </x:dataValidation>
    <x:dataValidation type="list" sqref="B10:B509">
      <x:formula1>'Periods'!$A$10:$A$309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1be49f8689a4d9c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</x:cols>
  <x:sheetData>
    <x:row r="1" ht="32" customHeight="1">
      <x:c r="A1" s="15"/>
    </x:row>
    <x:row r="2" ht="32" customHeight="1">
      <x:c r="A2" s="16" t="str">
        <x:v>Using the membership tracker</x:v>
      </x:c>
    </x:row>
    <x:row r="3" ht="32" customHeight="1">
      <x:c r="A3" s="15"/>
    </x:row>
    <x:row r="4" ht="32" customHeight="1">
      <x:c r="A4" s="15" t="str">
        <x:v>All records are fictional examples. Replace yellow inputs, preserving grey formulas and the row 6 settings.</x:v>
      </x:c>
    </x:row>
    <x:row r="5" ht="32" customHeight="1">
      <x:c r="A5" s="15" t="str">
        <x:v>Set the reporting date, renewal window in whole days and currency on Members. Use one currency per file.</x:v>
      </x:c>
    </x:row>
    <x:row r="6" ht="32" customHeight="1">
      <x:c r="A6" s="15" t="str">
        <x:v>Each member needs a unique ID. Each new renewal needs a new Period ID; never overwrite the previous term.</x:v>
      </x:c>
    </x:row>
    <x:row r="7" ht="32" customHeight="1">
      <x:c r="A7" s="15" t="str">
        <x:v>Periods use inclusive start/end dates. Overlapping uncancelled terms for one member are flagged for review.</x:v>
      </x:c>
    </x:row>
    <x:row r="8" ht="32" customHeight="1">
      <x:c r="A8" s="15" t="str">
        <x:v>A future term is not active today. Upcoming renewal means a current term ends within the configured window.</x:v>
      </x:c>
    </x:row>
    <x:row r="9" ht="32" customHeight="1">
      <x:c r="A9" s="15" t="str">
        <x:v>A member may already have a future renewal booked. Check all their periods before contacting them.</x:v>
      </x:c>
    </x:row>
    <x:row r="10" ht="32" customHeight="1">
      <x:c r="A10" s="15" t="str">
        <x:v>Every payment attempt has its own ID. Only Settled less Refund counts as received through the report date.</x:v>
      </x:c>
    </x:row>
    <x:row r="11" ht="32" customHeight="1">
      <x:c r="A11" s="15" t="str">
        <x:v>Failed and Pending rows never count as received. Keep a failed attempt even after a settled retry.</x:v>
      </x:c>
    </x:row>
    <x:row r="12" ht="32" customHeight="1">
      <x:c r="A12" s="15" t="str">
        <x:v>Agreed fee minus net settled equals the balance. All-term balance includes future and cancelled term obligations.</x:v>
      </x:c>
    </x:row>
    <x:row r="13" ht="32" customHeight="1">
      <x:c r="A13" s="15" t="str">
        <x:v>Cancellation changes renewal status, not the agreed fee. Settle any fee waiver/refund explicitly under your policy.</x:v>
      </x:c>
    </x:row>
    <x:row r="14" ht="32" customHeight="1">
      <x:c r="A14" s="15" t="str">
        <x:v>Filter Record check on every sheet. Fix duplicates, missing references and invalid inputs before relying on totals.</x:v>
      </x:c>
    </x:row>
    <x:row r="15" ht="32" customHeight="1">
      <x:c r="A15" s="15" t="str">
        <x:v>Capacity: 100 members (10–109), 300 periods (10–309), 500 payment attempts (10–509).</x:v>
      </x:c>
    </x:row>
    <x:row r="16" ht="32" customHeight="1">
      <x:c r="A16" s="15" t="str">
        <x:v>To extend, expand tables, copy formulas/validation and update all bounded references in every affected sheet.</x:v>
      </x:c>
    </x:row>
    <x:row r="17" ht="32" customHeight="1">
      <x:c r="A17" s="15" t="str">
        <x:v>This file does not collect money, send reminders or enforce website access. Formula cells are not locked.</x:v>
      </x:c>
    </x:row>
    <x:row r="18" ht="32" customHeight="1">
      <x:c r="A18" s="15"/>
    </x:row>
    <x:row r="19" ht="32" customHeight="1">
      <x:c r="A19" s="15" t="str">
        <x:v>https://plansmith.io/blog/membership-management-in-excel</x:v>
      </x:c>
    </x:row>
    <x:row r="20" ht="32" customHeight="1">
      <x:c r="A20" s="15"/>
    </x:row>
    <x:row r="21" ht="32" customHeight="1">
      <x:c r="A21" s="15"/>
    </x:row>
    <x:row r="22" ht="32" customHeight="1">
      <x:c r="A22" s="15"/>
    </x:row>
    <x:row r="23" ht="32" customHeight="1">
      <x:c r="A23" s="15"/>
    </x:row>
    <x:row r="24" ht="32" customHeight="1">
      <x:c r="A24" s="15"/>
    </x:row>
    <x:row r="25" ht="32" customHeight="1">
      <x:c r="A25" s="15"/>
    </x:row>
    <x:row r="26" ht="32" customHeight="1">
      <x:c r="A26" s="15"/>
    </x:row>
    <x:row r="27" ht="32" customHeight="1">
      <x:c r="A27" s="15"/>
    </x:row>
    <x:row r="28" ht="32" customHeight="1">
      <x:c r="A28" s="15"/>
    </x:row>
    <x:row r="29" ht="32" customHeight="1">
      <x:c r="A29" s="15"/>
    </x:row>
    <x:row r="30" ht="32" customHeight="1">
      <x:c r="A30" s="15"/>
    </x:row>
  </x:sheetData>
  <x:pageMargins left="0.7" right="0.7" top="0.75" bottom="0.75" header="0.3" footer="0.3"/>
</x:worksheet>
</file>